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a Constitución" sheetId="1" state="visible" r:id="rId1"/>
    <sheet xmlns:r="http://schemas.openxmlformats.org/officeDocument/2006/relationships" name="Hitos y Presupuesto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&quot; €&quot;"/>
    <numFmt numFmtId="166" formatCode="0,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1F2937"/>
      <sz val="11"/>
    </font>
    <font>
      <name val="Calibri"/>
      <color rgb="001F2937"/>
      <sz val="10"/>
    </font>
    <font>
      <name val="Calibri"/>
      <b val="1"/>
      <color rgb="00FFFFFF"/>
      <sz val="11"/>
    </font>
    <font>
      <b val="1"/>
      <color rgb="00FFFFFF"/>
    </font>
    <font>
      <b val="1"/>
      <color rgb="000F766E"/>
      <sz val="13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14B8A6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pivotButton="0" quotePrefix="0" xfId="0"/>
    <xf numFmtId="0" fontId="3" fillId="2" borderId="1" pivotButton="0" quotePrefix="0" xfId="0"/>
    <xf numFmtId="164" fontId="3" fillId="2" borderId="1" pivotButton="0" quotePrefix="0" xfId="0"/>
    <xf numFmtId="165" fontId="3" fillId="2" borderId="1" pivotButton="0" quotePrefix="0" xfId="0"/>
    <xf numFmtId="0" fontId="4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6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center" vertical="center" wrapText="1"/>
    </xf>
    <xf numFmtId="166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5" fillId="3" borderId="1" pivotButton="0" quotePrefix="0" xfId="0"/>
    <xf numFmtId="165" fontId="5" fillId="3" borderId="1" pivotButton="0" quotePrefix="0" xfId="0"/>
    <xf numFmtId="166" fontId="5" fillId="3" borderId="1" pivotButton="0" quotePrefix="0" xfId="0"/>
    <xf numFmtId="0" fontId="4" fillId="3" borderId="1" pivotButton="0" quotePrefix="0" xfId="0"/>
    <xf numFmtId="0" fontId="0" fillId="0" borderId="1" pivotButton="0" quotePrefix="0" xfId="0"/>
    <xf numFmtId="165" fontId="6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  <xf numFmtId="1" fontId="6" fillId="0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1" pivotButton="0" quotePrefix="0" xfId="0"/>
    <xf numFmtId="0" fontId="7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b val="1"/>
        <color rgb="00DC2626"/>
      </font>
    </dxf>
    <dxf>
      <font>
        <b val="1"/>
        <color rgb="0022C55E"/>
      </font>
    </dxf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Presupuesto Asignado vs Gastado por Hito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'Hitos y Presupuesto'!E3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'Hitos y Presupuesto'!$B$4:$B$12</f>
            </numRef>
          </cat>
          <val>
            <numRef>
              <f>'Hitos y Presupuesto'!$E$4:$E$12</f>
            </numRef>
          </val>
        </ser>
        <ser>
          <idx val="1"/>
          <order val="1"/>
          <tx>
            <strRef>
              <f>'Hitos y Presupuesto'!F3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'Hitos y Presupuesto'!$B$4:$B$12</f>
            </numRef>
          </cat>
          <val>
            <numRef>
              <f>'Hitos y Presupuesto'!$F$4:$F$12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Hito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Hitos por Estado</a:t>
            </a:r>
          </a:p>
        </rich>
      </tx>
    </title>
    <plotArea>
      <pieChart>
        <varyColors val="1"/>
        <ser>
          <idx val="0"/>
          <order val="0"/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'Dashboard'!$A$14:$A$16</f>
            </numRef>
          </cat>
          <val>
            <numRef>
              <f>'Dashboard'!$B$14:$B$16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8" customWidth="1" min="3" max="3"/>
    <col width="10" customWidth="1" min="4" max="4"/>
    <col width="11" customWidth="1" min="5" max="5"/>
    <col width="26" customWidth="1" min="6" max="6"/>
    <col width="14" customWidth="1" min="7" max="7"/>
    <col width="26" customWidth="1" min="8" max="8"/>
  </cols>
  <sheetData>
    <row r="1" ht="30" customHeight="1">
      <c r="A1" s="1" t="inlineStr">
        <is>
          <t>ACTA DE CONSTITUCIÓN DEL PROYECTO</t>
        </is>
      </c>
    </row>
    <row r="2"/>
    <row r="3">
      <c r="A3" s="2" t="inlineStr">
        <is>
          <t>Nombre del proyecto:</t>
        </is>
      </c>
      <c r="B3" s="34" t="n"/>
      <c r="C3" s="3" t="inlineStr">
        <is>
          <t>Implantación de Plataforma de Gestión Documental</t>
        </is>
      </c>
      <c r="D3" s="35" t="n"/>
      <c r="E3" s="34" t="n"/>
    </row>
    <row r="4">
      <c r="A4" s="2" t="inlineStr">
        <is>
          <t>Patrocinador (Sponsor):</t>
        </is>
      </c>
      <c r="B4" s="34" t="n"/>
      <c r="C4" s="3" t="inlineStr">
        <is>
          <t>Carmen Ibáñez - Directora de Operaciones</t>
        </is>
      </c>
      <c r="D4" s="35" t="n"/>
      <c r="E4" s="34" t="n"/>
    </row>
    <row r="5">
      <c r="A5" s="2" t="inlineStr">
        <is>
          <t>Director del proyecto:</t>
        </is>
      </c>
      <c r="B5" s="34" t="n"/>
      <c r="C5" s="3" t="inlineStr">
        <is>
          <t>Javier Morales</t>
        </is>
      </c>
      <c r="D5" s="35" t="n"/>
      <c r="E5" s="34" t="n"/>
    </row>
    <row r="6">
      <c r="A6" s="2" t="inlineStr">
        <is>
          <t>Fecha de inicio:</t>
        </is>
      </c>
      <c r="B6" s="34" t="n"/>
      <c r="C6" s="4" t="inlineStr">
        <is>
          <t>01/09/2026</t>
        </is>
      </c>
      <c r="D6" s="35" t="n"/>
      <c r="E6" s="34" t="n"/>
    </row>
    <row r="7">
      <c r="A7" s="2" t="inlineStr">
        <is>
          <t>Fecha estimada de fin:</t>
        </is>
      </c>
      <c r="B7" s="34" t="n"/>
      <c r="C7" s="4" t="inlineStr">
        <is>
          <t>20/03/2027</t>
        </is>
      </c>
      <c r="D7" s="35" t="n"/>
      <c r="E7" s="34" t="n"/>
    </row>
    <row r="8">
      <c r="A8" s="2" t="inlineStr">
        <is>
          <t>Presupuesto total autorizado:</t>
        </is>
      </c>
      <c r="B8" s="34" t="n"/>
      <c r="C8" s="5" t="n">
        <v>185000</v>
      </c>
      <c r="D8" s="35" t="n"/>
      <c r="E8" s="34" t="n"/>
    </row>
    <row r="9">
      <c r="A9" s="2" t="inlineStr">
        <is>
          <t>Departamento solicitante:</t>
        </is>
      </c>
      <c r="B9" s="34" t="n"/>
      <c r="C9" s="3" t="inlineStr">
        <is>
          <t>Tecnología y Sistemas</t>
        </is>
      </c>
      <c r="D9" s="35" t="n"/>
      <c r="E9" s="34" t="n"/>
    </row>
    <row r="10">
      <c r="A10" s="2" t="inlineStr">
        <is>
          <t>Prioridad estratégica:</t>
        </is>
      </c>
      <c r="B10" s="34" t="n"/>
      <c r="C10" s="3" t="inlineStr">
        <is>
          <t>Alta</t>
        </is>
      </c>
      <c r="D10" s="35" t="n"/>
      <c r="E10" s="34" t="n"/>
    </row>
    <row r="11"/>
    <row r="12">
      <c r="A12" s="6" t="inlineStr">
        <is>
          <t>OBJETIVOS DEL PROYECTO</t>
        </is>
      </c>
    </row>
    <row r="13">
      <c r="A13" s="8" t="inlineStr">
        <is>
          <t>1.</t>
        </is>
      </c>
      <c r="B13" s="9" t="inlineStr">
        <is>
          <t>Digitalizar y centralizar la gestión documental de todos los departamentos antes de marzo de 2027.</t>
        </is>
      </c>
    </row>
    <row r="14">
      <c r="A14" s="8" t="inlineStr">
        <is>
          <t>2.</t>
        </is>
      </c>
      <c r="B14" s="9" t="inlineStr">
        <is>
          <t>Reducir el tiempo de búsqueda de documentación en un 60% respecto al proceso actual.</t>
        </is>
      </c>
    </row>
    <row r="15">
      <c r="A15" s="8" t="inlineStr">
        <is>
          <t>3.</t>
        </is>
      </c>
      <c r="B15" s="9" t="inlineStr">
        <is>
          <t>Garantizar el cumplimiento normativo en materia de protección de datos (RGPD).</t>
        </is>
      </c>
    </row>
    <row r="16">
      <c r="A16" s="8" t="inlineStr">
        <is>
          <t>4.</t>
        </is>
      </c>
      <c r="B16" s="9" t="inlineStr">
        <is>
          <t>Formar al 100% del personal implicado en el uso de la nueva plataforma.</t>
        </is>
      </c>
    </row>
    <row r="17"/>
    <row r="18">
      <c r="A18" s="6" t="inlineStr">
        <is>
          <t>ALCANCE - INCLUYE</t>
        </is>
      </c>
      <c r="E18" s="6" t="inlineStr">
        <is>
          <t>ALCANCE - NO INCLUYE</t>
        </is>
      </c>
    </row>
    <row r="19">
      <c r="A19" s="9" t="inlineStr">
        <is>
          <t>• Migración de documentos activos de los últimos 5 años.</t>
        </is>
      </c>
      <c r="E19" s="9" t="inlineStr">
        <is>
          <t>• Digitalización de archivo histórico anterior a 2021.</t>
        </is>
      </c>
    </row>
    <row r="20">
      <c r="A20" s="9" t="inlineStr">
        <is>
          <t>• Integración con el sistema de firma electrónica corporativo.</t>
        </is>
      </c>
      <c r="E20" s="9" t="inlineStr">
        <is>
          <t>• Desarrollo de app móvil nativa (fase 2).</t>
        </is>
      </c>
    </row>
    <row r="21">
      <c r="A21" s="9" t="inlineStr">
        <is>
          <t>• Módulo de búsqueda avanzada y control de versiones.</t>
        </is>
      </c>
      <c r="E21" s="9" t="inlineStr">
        <is>
          <t>• Migración de datos de filiales internacionales.</t>
        </is>
      </c>
    </row>
    <row r="22"/>
    <row r="23">
      <c r="A23" s="6" t="inlineStr">
        <is>
          <t>PARTES INTERESADAS (STAKEHOLDERS)</t>
        </is>
      </c>
    </row>
    <row r="24">
      <c r="A24" s="10" t="inlineStr">
        <is>
          <t>Nombre</t>
        </is>
      </c>
      <c r="B24" s="10" t="inlineStr">
        <is>
          <t>Rol</t>
        </is>
      </c>
      <c r="C24" s="10" t="inlineStr">
        <is>
          <t>Departamento</t>
        </is>
      </c>
      <c r="D24" s="10" t="inlineStr">
        <is>
          <t>Interés</t>
        </is>
      </c>
      <c r="E24" s="10" t="inlineStr">
        <is>
          <t>Influencia</t>
        </is>
      </c>
      <c r="F24" s="10" t="inlineStr">
        <is>
          <t>Email</t>
        </is>
      </c>
      <c r="G24" s="10" t="inlineStr">
        <is>
          <t>Teléfono</t>
        </is>
      </c>
      <c r="H24" s="10" t="inlineStr">
        <is>
          <t>Notas</t>
        </is>
      </c>
    </row>
    <row r="25">
      <c r="A25" s="11" t="inlineStr">
        <is>
          <t>Carmen Ibáñez</t>
        </is>
      </c>
      <c r="B25" s="11" t="inlineStr">
        <is>
          <t>Sponsor</t>
        </is>
      </c>
      <c r="C25" s="11" t="inlineStr">
        <is>
          <t>Operaciones</t>
        </is>
      </c>
      <c r="D25" s="12" t="inlineStr">
        <is>
          <t>Alto</t>
        </is>
      </c>
      <c r="E25" s="12" t="inlineStr">
        <is>
          <t>Alto</t>
        </is>
      </c>
      <c r="F25" s="12" t="inlineStr">
        <is>
          <t>carmen.ibanez@empresa.es</t>
        </is>
      </c>
      <c r="G25" s="12" t="inlineStr">
        <is>
          <t>610223344</t>
        </is>
      </c>
      <c r="H25" s="11" t="inlineStr">
        <is>
          <t>Aprueba hitos clave</t>
        </is>
      </c>
    </row>
    <row r="26">
      <c r="A26" s="13" t="inlineStr">
        <is>
          <t>Javier Morales</t>
        </is>
      </c>
      <c r="B26" s="13" t="inlineStr">
        <is>
          <t>Director de Proyecto</t>
        </is>
      </c>
      <c r="C26" s="13" t="inlineStr">
        <is>
          <t>Tecnología</t>
        </is>
      </c>
      <c r="D26" s="14" t="inlineStr">
        <is>
          <t>Alto</t>
        </is>
      </c>
      <c r="E26" s="14" t="inlineStr">
        <is>
          <t>Alto</t>
        </is>
      </c>
      <c r="F26" s="14" t="inlineStr">
        <is>
          <t>javier.morales@empresa.es</t>
        </is>
      </c>
      <c r="G26" s="14" t="inlineStr">
        <is>
          <t>610223355</t>
        </is>
      </c>
      <c r="H26" s="13" t="inlineStr">
        <is>
          <t>Responsable global</t>
        </is>
      </c>
    </row>
    <row r="27">
      <c r="A27" s="11" t="inlineStr">
        <is>
          <t>Lucía Fernández</t>
        </is>
      </c>
      <c r="B27" s="11" t="inlineStr">
        <is>
          <t>Responsable IT</t>
        </is>
      </c>
      <c r="C27" s="11" t="inlineStr">
        <is>
          <t>Tecnología</t>
        </is>
      </c>
      <c r="D27" s="12" t="inlineStr">
        <is>
          <t>Alto</t>
        </is>
      </c>
      <c r="E27" s="12" t="inlineStr">
        <is>
          <t>Medio</t>
        </is>
      </c>
      <c r="F27" s="12" t="inlineStr">
        <is>
          <t>lucia.fernandez@empresa.es</t>
        </is>
      </c>
      <c r="G27" s="12" t="inlineStr">
        <is>
          <t>610223366</t>
        </is>
      </c>
      <c r="H27" s="11" t="inlineStr">
        <is>
          <t>Infraestructura</t>
        </is>
      </c>
    </row>
    <row r="28">
      <c r="A28" s="13" t="inlineStr">
        <is>
          <t>Martín Santos</t>
        </is>
      </c>
      <c r="B28" s="13" t="inlineStr">
        <is>
          <t>Analista Funcional</t>
        </is>
      </c>
      <c r="C28" s="13" t="inlineStr">
        <is>
          <t>Tecnología</t>
        </is>
      </c>
      <c r="D28" s="14" t="inlineStr">
        <is>
          <t>Medio</t>
        </is>
      </c>
      <c r="E28" s="14" t="inlineStr">
        <is>
          <t>Bajo</t>
        </is>
      </c>
      <c r="F28" s="14" t="inlineStr">
        <is>
          <t>martin.santos@empresa.es</t>
        </is>
      </c>
      <c r="G28" s="14" t="inlineStr">
        <is>
          <t>610223377</t>
        </is>
      </c>
      <c r="H28" s="13" t="inlineStr">
        <is>
          <t>Requisitos</t>
        </is>
      </c>
    </row>
    <row r="29">
      <c r="A29" s="11" t="inlineStr">
        <is>
          <t>Sofía Navarro</t>
        </is>
      </c>
      <c r="B29" s="11" t="inlineStr">
        <is>
          <t>Responsable RRHH</t>
        </is>
      </c>
      <c r="C29" s="11" t="inlineStr">
        <is>
          <t>Recursos Humanos</t>
        </is>
      </c>
      <c r="D29" s="12" t="inlineStr">
        <is>
          <t>Medio</t>
        </is>
      </c>
      <c r="E29" s="12" t="inlineStr">
        <is>
          <t>Medio</t>
        </is>
      </c>
      <c r="F29" s="12" t="inlineStr">
        <is>
          <t>sofia.navarro@empresa.es</t>
        </is>
      </c>
      <c r="G29" s="12" t="inlineStr">
        <is>
          <t>610223388</t>
        </is>
      </c>
      <c r="H29" s="11" t="inlineStr">
        <is>
          <t>Plan de formación</t>
        </is>
      </c>
    </row>
    <row r="30">
      <c r="A30" s="13" t="inlineStr">
        <is>
          <t>Hugo Ramírez</t>
        </is>
      </c>
      <c r="B30" s="13" t="inlineStr">
        <is>
          <t>Responsable Legal</t>
        </is>
      </c>
      <c r="C30" s="13" t="inlineStr">
        <is>
          <t>Asesoría Jurídica</t>
        </is>
      </c>
      <c r="D30" s="14" t="inlineStr">
        <is>
          <t>Alto</t>
        </is>
      </c>
      <c r="E30" s="14" t="inlineStr">
        <is>
          <t>Medio</t>
        </is>
      </c>
      <c r="F30" s="14" t="inlineStr">
        <is>
          <t>hugo.ramirez@empresa.es</t>
        </is>
      </c>
      <c r="G30" s="14" t="inlineStr">
        <is>
          <t>610223399</t>
        </is>
      </c>
      <c r="H30" s="13" t="inlineStr">
        <is>
          <t>Cumplimiento RGPD</t>
        </is>
      </c>
    </row>
    <row r="31">
      <c r="A31" s="11" t="inlineStr">
        <is>
          <t>Marta Gil</t>
        </is>
      </c>
      <c r="B31" s="11" t="inlineStr">
        <is>
          <t>Usuario Clave</t>
        </is>
      </c>
      <c r="C31" s="11" t="inlineStr">
        <is>
          <t>Administración</t>
        </is>
      </c>
      <c r="D31" s="12" t="inlineStr">
        <is>
          <t>Bajo</t>
        </is>
      </c>
      <c r="E31" s="12" t="inlineStr">
        <is>
          <t>Bajo</t>
        </is>
      </c>
      <c r="F31" s="12" t="inlineStr">
        <is>
          <t>marta.gil@empresa.es</t>
        </is>
      </c>
      <c r="G31" s="12" t="inlineStr">
        <is>
          <t>610223400</t>
        </is>
      </c>
      <c r="H31" s="11" t="inlineStr">
        <is>
          <t>Pruebas de usuario</t>
        </is>
      </c>
    </row>
    <row r="32">
      <c r="A32" s="13" t="inlineStr">
        <is>
          <t>Pablo Serrano</t>
        </is>
      </c>
      <c r="B32" s="13" t="inlineStr">
        <is>
          <t>Proveedor Externo</t>
        </is>
      </c>
      <c r="C32" s="13" t="inlineStr">
        <is>
          <t>Consultoría TI</t>
        </is>
      </c>
      <c r="D32" s="14" t="inlineStr">
        <is>
          <t>Medio</t>
        </is>
      </c>
      <c r="E32" s="14" t="inlineStr">
        <is>
          <t>Alto</t>
        </is>
      </c>
      <c r="F32" s="14" t="inlineStr">
        <is>
          <t>pablo.serrano@proveedor.es</t>
        </is>
      </c>
      <c r="G32" s="14" t="inlineStr">
        <is>
          <t>610223411</t>
        </is>
      </c>
      <c r="H32" s="13" t="inlineStr">
        <is>
          <t>Implantación técnica</t>
        </is>
      </c>
    </row>
  </sheetData>
  <mergeCells count="31">
    <mergeCell ref="A1:H1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2:H12"/>
    <mergeCell ref="B13:H13"/>
    <mergeCell ref="B14:H14"/>
    <mergeCell ref="B15:H15"/>
    <mergeCell ref="B16:H16"/>
    <mergeCell ref="A18:D18"/>
    <mergeCell ref="E18:H18"/>
    <mergeCell ref="A19:D19"/>
    <mergeCell ref="E19:H19"/>
    <mergeCell ref="A20:D20"/>
    <mergeCell ref="E20:H20"/>
    <mergeCell ref="A21:D21"/>
    <mergeCell ref="E21:H21"/>
    <mergeCell ref="A23:H23"/>
  </mergeCells>
  <dataValidations count="1">
    <dataValidation sqref="D25:E32" showErrorMessage="1" showInputMessage="1" allowBlank="1" type="list">
      <formula1>"Alto,Medio,Bajo"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5" customWidth="1" min="3" max="3"/>
    <col width="15" customWidth="1" min="4" max="4"/>
    <col width="22" customWidth="1" min="5" max="5"/>
    <col width="22" customWidth="1" min="6" max="6"/>
    <col width="16" customWidth="1" min="7" max="7"/>
    <col width="13" customWidth="1" min="8" max="8"/>
    <col width="15" customWidth="1" min="9" max="9"/>
  </cols>
  <sheetData>
    <row r="1" ht="28" customHeight="1">
      <c r="A1" s="1" t="inlineStr">
        <is>
          <t>HITOS Y SEGUIMIENTO DE PRESUPUESTO</t>
        </is>
      </c>
    </row>
    <row r="2"/>
    <row r="3">
      <c r="A3" s="10" t="inlineStr">
        <is>
          <t>ID</t>
        </is>
      </c>
      <c r="B3" s="10" t="inlineStr">
        <is>
          <t>Hito</t>
        </is>
      </c>
      <c r="C3" s="10" t="inlineStr">
        <is>
          <t>Fecha Prevista</t>
        </is>
      </c>
      <c r="D3" s="10" t="inlineStr">
        <is>
          <t>Fecha Real</t>
        </is>
      </c>
      <c r="E3" s="10" t="inlineStr">
        <is>
          <t>Presupuesto Asignado (€)</t>
        </is>
      </c>
      <c r="F3" s="10" t="inlineStr">
        <is>
          <t>Presupuesto Gastado (€)</t>
        </is>
      </c>
      <c r="G3" s="10" t="inlineStr">
        <is>
          <t>Desviación (€)</t>
        </is>
      </c>
      <c r="H3" s="10" t="inlineStr">
        <is>
          <t>% Ejecutado</t>
        </is>
      </c>
      <c r="I3" s="10" t="inlineStr">
        <is>
          <t>Estado</t>
        </is>
      </c>
    </row>
    <row r="4">
      <c r="A4" s="12" t="inlineStr">
        <is>
          <t>M1</t>
        </is>
      </c>
      <c r="B4" s="11" t="inlineStr">
        <is>
          <t>Aprobación del acta de constitución</t>
        </is>
      </c>
      <c r="C4" s="15" t="inlineStr">
        <is>
          <t>05/09/2026</t>
        </is>
      </c>
      <c r="D4" s="15" t="inlineStr">
        <is>
          <t>05/09/2026</t>
        </is>
      </c>
      <c r="E4" s="16" t="n">
        <v>5000</v>
      </c>
      <c r="F4" s="16" t="n">
        <v>5000</v>
      </c>
      <c r="G4" s="16">
        <f>F4-E4</f>
        <v/>
      </c>
      <c r="H4" s="17">
        <f>IFERROR(F4/E4,0)</f>
        <v/>
      </c>
      <c r="I4" s="18">
        <f>IF(F4=0,"No iniciado",IF(F4&gt;=E4,"Completado","En curso"))</f>
        <v/>
      </c>
    </row>
    <row r="5">
      <c r="A5" s="14" t="inlineStr">
        <is>
          <t>M2</t>
        </is>
      </c>
      <c r="B5" s="13" t="inlineStr">
        <is>
          <t>Análisis de requisitos funcionales</t>
        </is>
      </c>
      <c r="C5" s="19" t="inlineStr">
        <is>
          <t>30/09/2026</t>
        </is>
      </c>
      <c r="D5" s="19" t="inlineStr">
        <is>
          <t>02/10/2026</t>
        </is>
      </c>
      <c r="E5" s="20" t="n">
        <v>15000</v>
      </c>
      <c r="F5" s="20" t="n">
        <v>14200</v>
      </c>
      <c r="G5" s="20">
        <f>F5-E5</f>
        <v/>
      </c>
      <c r="H5" s="21">
        <f>IFERROR(F5/E5,0)</f>
        <v/>
      </c>
      <c r="I5" s="22">
        <f>IF(F5=0,"No iniciado",IF(F5&gt;=E5,"Completado","En curso"))</f>
        <v/>
      </c>
    </row>
    <row r="6">
      <c r="A6" s="12" t="inlineStr">
        <is>
          <t>M3</t>
        </is>
      </c>
      <c r="B6" s="11" t="inlineStr">
        <is>
          <t>Selección de proveedor tecnológico</t>
        </is>
      </c>
      <c r="C6" s="15" t="inlineStr">
        <is>
          <t>20/10/2026</t>
        </is>
      </c>
      <c r="D6" s="15" t="inlineStr">
        <is>
          <t>18/10/2026</t>
        </is>
      </c>
      <c r="E6" s="16" t="n">
        <v>8000</v>
      </c>
      <c r="F6" s="16" t="n">
        <v>7800</v>
      </c>
      <c r="G6" s="16">
        <f>F6-E6</f>
        <v/>
      </c>
      <c r="H6" s="17">
        <f>IFERROR(F6/E6,0)</f>
        <v/>
      </c>
      <c r="I6" s="18">
        <f>IF(F6=0,"No iniciado",IF(F6&gt;=E6,"Completado","En curso"))</f>
        <v/>
      </c>
    </row>
    <row r="7">
      <c r="A7" s="14" t="inlineStr">
        <is>
          <t>M4</t>
        </is>
      </c>
      <c r="B7" s="13" t="inlineStr">
        <is>
          <t>Diseño de arquitectura del sistema</t>
        </is>
      </c>
      <c r="C7" s="19" t="inlineStr">
        <is>
          <t>15/11/2026</t>
        </is>
      </c>
      <c r="D7" s="19" t="inlineStr"/>
      <c r="E7" s="20" t="n">
        <v>22000</v>
      </c>
      <c r="F7" s="20" t="n">
        <v>9500</v>
      </c>
      <c r="G7" s="20">
        <f>F7-E7</f>
        <v/>
      </c>
      <c r="H7" s="21">
        <f>IFERROR(F7/E7,0)</f>
        <v/>
      </c>
      <c r="I7" s="22">
        <f>IF(F7=0,"No iniciado",IF(F7&gt;=E7,"Completado","En curso"))</f>
        <v/>
      </c>
    </row>
    <row r="8">
      <c r="A8" s="12" t="inlineStr">
        <is>
          <t>M5</t>
        </is>
      </c>
      <c r="B8" s="11" t="inlineStr">
        <is>
          <t>Desarrollo e integración</t>
        </is>
      </c>
      <c r="C8" s="15" t="inlineStr">
        <is>
          <t>20/01/2027</t>
        </is>
      </c>
      <c r="D8" s="15" t="inlineStr"/>
      <c r="E8" s="16" t="n">
        <v>65000</v>
      </c>
      <c r="F8" s="16" t="n">
        <v>12000</v>
      </c>
      <c r="G8" s="16">
        <f>F8-E8</f>
        <v/>
      </c>
      <c r="H8" s="17">
        <f>IFERROR(F8/E8,0)</f>
        <v/>
      </c>
      <c r="I8" s="18">
        <f>IF(F8=0,"No iniciado",IF(F8&gt;=E8,"Completado","En curso"))</f>
        <v/>
      </c>
    </row>
    <row r="9">
      <c r="A9" s="14" t="inlineStr">
        <is>
          <t>M6</t>
        </is>
      </c>
      <c r="B9" s="13" t="inlineStr">
        <is>
          <t>Migración de documentos</t>
        </is>
      </c>
      <c r="C9" s="19" t="inlineStr">
        <is>
          <t>15/02/2027</t>
        </is>
      </c>
      <c r="D9" s="19" t="inlineStr"/>
      <c r="E9" s="20" t="n">
        <v>30000</v>
      </c>
      <c r="F9" s="20" t="n">
        <v>0</v>
      </c>
      <c r="G9" s="20">
        <f>F9-E9</f>
        <v/>
      </c>
      <c r="H9" s="21">
        <f>IFERROR(F9/E9,0)</f>
        <v/>
      </c>
      <c r="I9" s="22">
        <f>IF(F9=0,"No iniciado",IF(F9&gt;=E9,"Completado","En curso"))</f>
        <v/>
      </c>
    </row>
    <row r="10">
      <c r="A10" s="12" t="inlineStr">
        <is>
          <t>M7</t>
        </is>
      </c>
      <c r="B10" s="11" t="inlineStr">
        <is>
          <t>Formación a usuarios</t>
        </is>
      </c>
      <c r="C10" s="15" t="inlineStr">
        <is>
          <t>01/03/2027</t>
        </is>
      </c>
      <c r="D10" s="15" t="inlineStr"/>
      <c r="E10" s="16" t="n">
        <v>15000</v>
      </c>
      <c r="F10" s="16" t="n">
        <v>0</v>
      </c>
      <c r="G10" s="16">
        <f>F10-E10</f>
        <v/>
      </c>
      <c r="H10" s="17">
        <f>IFERROR(F10/E10,0)</f>
        <v/>
      </c>
      <c r="I10" s="18">
        <f>IF(F10=0,"No iniciado",IF(F10&gt;=E10,"Completado","En curso"))</f>
        <v/>
      </c>
    </row>
    <row r="11">
      <c r="A11" s="14" t="inlineStr">
        <is>
          <t>M8</t>
        </is>
      </c>
      <c r="B11" s="13" t="inlineStr">
        <is>
          <t>Pruebas de aceptación (UAT)</t>
        </is>
      </c>
      <c r="C11" s="19" t="inlineStr">
        <is>
          <t>10/03/2027</t>
        </is>
      </c>
      <c r="D11" s="19" t="inlineStr"/>
      <c r="E11" s="20" t="n">
        <v>12000</v>
      </c>
      <c r="F11" s="20" t="n">
        <v>0</v>
      </c>
      <c r="G11" s="20">
        <f>F11-E11</f>
        <v/>
      </c>
      <c r="H11" s="21">
        <f>IFERROR(F11/E11,0)</f>
        <v/>
      </c>
      <c r="I11" s="22">
        <f>IF(F11=0,"No iniciado",IF(F11&gt;=E11,"Completado","En curso"))</f>
        <v/>
      </c>
    </row>
    <row r="12">
      <c r="A12" s="12" t="inlineStr">
        <is>
          <t>M9</t>
        </is>
      </c>
      <c r="B12" s="11" t="inlineStr">
        <is>
          <t>Cierre y entrega del proyecto</t>
        </is>
      </c>
      <c r="C12" s="15" t="inlineStr">
        <is>
          <t>20/03/2027</t>
        </is>
      </c>
      <c r="D12" s="15" t="inlineStr"/>
      <c r="E12" s="16" t="n">
        <v>13000</v>
      </c>
      <c r="F12" s="16" t="n">
        <v>0</v>
      </c>
      <c r="G12" s="16">
        <f>F12-E12</f>
        <v/>
      </c>
      <c r="H12" s="17">
        <f>IFERROR(F12/E12,0)</f>
        <v/>
      </c>
      <c r="I12" s="18">
        <f>IF(F12=0,"No iniciado",IF(F12&gt;=E12,"Completado","En curso"))</f>
        <v/>
      </c>
    </row>
    <row r="13"/>
    <row r="14">
      <c r="A14" s="23" t="n"/>
      <c r="B14" s="23" t="inlineStr">
        <is>
          <t>TOTALES</t>
        </is>
      </c>
      <c r="C14" s="23" t="n"/>
      <c r="D14" s="23" t="n"/>
      <c r="E14" s="24">
        <f>SUM(E4:E12)</f>
        <v/>
      </c>
      <c r="F14" s="24">
        <f>SUM(F4:F12)</f>
        <v/>
      </c>
      <c r="G14" s="24">
        <f>SUM(G4:G12)</f>
        <v/>
      </c>
      <c r="H14" s="25">
        <f>IFERROR(AVERAGE(H4:H12),0)</f>
        <v/>
      </c>
      <c r="I14" s="23" t="n"/>
    </row>
  </sheetData>
  <mergeCells count="1">
    <mergeCell ref="A1:I1"/>
  </mergeCells>
  <conditionalFormatting sqref="G4:G12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I4:I12">
    <cfRule type="expression" priority="3" dxfId="2" stopIfTrue="1">
      <formula>I4="Completado"</formula>
    </cfRule>
    <cfRule type="expression" priority="4" dxfId="3" stopIfTrue="1">
      <formula>I4="No iniciado"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1" t="inlineStr">
        <is>
          <t>DASHBOARD DEL PROYECTO</t>
        </is>
      </c>
    </row>
    <row r="2"/>
    <row r="3">
      <c r="A3" s="26" t="inlineStr">
        <is>
          <t>Presupuesto Total (€)</t>
        </is>
      </c>
      <c r="B3" s="34" t="n"/>
      <c r="C3" s="28">
        <f>'Hitos y Presupuesto'!E14</f>
        <v/>
      </c>
      <c r="D3" s="34" t="n"/>
    </row>
    <row r="4"/>
    <row r="5">
      <c r="A5" s="26" t="inlineStr">
        <is>
          <t>Gastado a la fecha (€)</t>
        </is>
      </c>
      <c r="B5" s="34" t="n"/>
      <c r="C5" s="28">
        <f>'Hitos y Presupuesto'!F14</f>
        <v/>
      </c>
      <c r="D5" s="34" t="n"/>
    </row>
    <row r="6"/>
    <row r="7">
      <c r="A7" s="26" t="inlineStr">
        <is>
          <t>Desviación Total (€)</t>
        </is>
      </c>
      <c r="B7" s="34" t="n"/>
      <c r="C7" s="28">
        <f>'Hitos y Presupuesto'!G14</f>
        <v/>
      </c>
      <c r="D7" s="34" t="n"/>
    </row>
    <row r="8"/>
    <row r="9">
      <c r="A9" s="26" t="inlineStr">
        <is>
          <t>% Medio Ejecutado</t>
        </is>
      </c>
      <c r="B9" s="34" t="n"/>
      <c r="C9" s="29">
        <f>'Hitos y Presupuesto'!H14</f>
        <v/>
      </c>
      <c r="D9" s="34" t="n"/>
    </row>
    <row r="10"/>
    <row r="11">
      <c r="A11" s="26" t="inlineStr">
        <is>
          <t>Hitos Completados</t>
        </is>
      </c>
      <c r="B11" s="34" t="n"/>
      <c r="C11" s="30">
        <f>COUNTIF('Hitos y Presupuesto'!I4:I12,"Completado")</f>
        <v/>
      </c>
      <c r="D11" s="34" t="n"/>
    </row>
    <row r="12"/>
    <row r="13">
      <c r="A13" s="31" t="inlineStr">
        <is>
          <t>Distribución de Hitos por Estado</t>
        </is>
      </c>
    </row>
    <row r="14">
      <c r="A14" s="32" t="inlineStr">
        <is>
          <t>Completado</t>
        </is>
      </c>
      <c r="B14" s="32">
        <f>COUNTIF('Hitos y Presupuesto'!I4:I12,"Completado")</f>
        <v/>
      </c>
    </row>
    <row r="15">
      <c r="A15" s="32" t="inlineStr">
        <is>
          <t>En curso</t>
        </is>
      </c>
      <c r="B15" s="32">
        <f>COUNTIF('Hitos y Presupuesto'!I4:I12,"En curso")</f>
        <v/>
      </c>
    </row>
    <row r="16">
      <c r="A16" s="32" t="inlineStr">
        <is>
          <t>No iniciado</t>
        </is>
      </c>
      <c r="B16" s="32">
        <f>COUNTIF('Hitos y Presupuesto'!I4:I12,"No iniciado")</f>
        <v/>
      </c>
    </row>
  </sheetData>
  <mergeCells count="11">
    <mergeCell ref="A1:F1"/>
    <mergeCell ref="A3:B3"/>
    <mergeCell ref="C3:D3"/>
    <mergeCell ref="A5:B5"/>
    <mergeCell ref="C5:D5"/>
    <mergeCell ref="A7:B7"/>
    <mergeCell ref="C7:D7"/>
    <mergeCell ref="A9:B9"/>
    <mergeCell ref="C9:D9"/>
    <mergeCell ref="A11:B11"/>
    <mergeCell ref="C11:D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28" customHeight="1">
      <c r="A1" s="1" t="inlineStr">
        <is>
          <t>INSTRUCCIONES DE USO</t>
        </is>
      </c>
    </row>
    <row r="2"/>
    <row r="3">
      <c r="A3" s="33" t="inlineStr">
        <is>
          <t>Acta Constitución</t>
        </is>
      </c>
    </row>
    <row r="4" ht="55" customHeight="1">
      <c r="A4" s="9" t="inlineStr">
        <is>
          <t>Contiene los datos generales del proyecto: nombre, patrocinador, director, fechas, presupuesto, objetivos, alcance (qué incluye y qué no incluye) y la tabla de partes interesadas. Las celdas en amarillo pálido son editables. Actualice el interés e influencia de cada stakeholder con la lista desplegable.</t>
        </is>
      </c>
    </row>
    <row r="5"/>
    <row r="6">
      <c r="A6" s="33" t="inlineStr">
        <is>
          <t>Hitos y Presupuesto</t>
        </is>
      </c>
    </row>
    <row r="7" ht="55" customHeight="1">
      <c r="A7" s="9" t="inlineStr">
        <is>
          <t>Tabla de seguimiento de hitos con fechas previstas y reales, presupuesto asignado y gastado. Las columnas Desviación, % Ejecutado y Estado se calculan automáticamente con fórmulas. Estado se marca como 'No iniciado', 'En curso' o 'Completado' según el gasto registrado. Introduzca solo los datos de las columnas de fechas y presupuesto; el resto se actualiza solo.</t>
        </is>
      </c>
    </row>
    <row r="8"/>
    <row r="9">
      <c r="A9" s="33" t="inlineStr">
        <is>
          <t>Dashboard</t>
        </is>
      </c>
    </row>
    <row r="10" ht="55" customHeight="1">
      <c r="A10" s="9" t="inlineStr">
        <is>
          <t>Panel resumen con los indicadores clave (KPI) del proyecto: presupuesto total, gastado, desviación, porcentaje medio ejecutado y número de hitos completados. Incluye un gráfico de barras comparando presupuesto asignado frente a gastado por hito, y un gráfico circular con la distribución de estados.</t>
        </is>
      </c>
    </row>
    <row r="11"/>
    <row r="12">
      <c r="A12" s="33" t="inlineStr">
        <is>
          <t>Recomendaciones</t>
        </is>
      </c>
    </row>
    <row r="13" ht="55" customHeight="1">
      <c r="A13" s="9" t="inlineStr">
        <is>
          <t>Revise y actualice esta acta al inicio del proyecto y ante cualquier cambio significativo de alcance, presupuesto o cronograma. Mantenga la tabla de hitos actualizada semanalmente para que el Dashboard refleje siempre la situación real del proyecto.</t>
        </is>
      </c>
    </row>
  </sheetData>
  <mergeCells count="5">
    <mergeCell ref="A1:D1"/>
    <mergeCell ref="A4:D4"/>
    <mergeCell ref="A7:D7"/>
    <mergeCell ref="A10:D10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2026-07-14T13:06:38Z</dcterms:created>
  <dcterms:modified xmlns:dcterms="http://purl.org/dc/terms/" xmlns:xsi="http://www.w3.org/2001/XMLSchema-instance" xsi:type="dcterms:W3CDTF">2026-07-14T13:06:38Z</dcterms:modified>
</cp:coreProperties>
</file>