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triz de Tareas" sheetId="1" state="visible" r:id="rId1"/>
    <sheet xmlns:r="http://schemas.openxmlformats.org/officeDocument/2006/relationships" name="Panel de Control" sheetId="2" state="visible" r:id="rId2"/>
    <sheet xmlns:r="http://schemas.openxmlformats.org/officeDocument/2006/relationships" name="Instruccion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AAAA"/>
    <numFmt numFmtId="165" formatCode="0.0"/>
  </numFmts>
  <fonts count="7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i val="1"/>
      <color rgb="006B7280"/>
      <sz val="10"/>
    </font>
    <font>
      <name val="Calibri"/>
      <b val="1"/>
      <color rgb="00FFFFFF"/>
      <sz val="11"/>
    </font>
    <font>
      <name val="Calibri"/>
      <sz val="10.5"/>
    </font>
    <font>
      <name val="Calibri"/>
      <b val="1"/>
      <sz val="10.5"/>
    </font>
    <font>
      <name val="Calibri"/>
      <b val="1"/>
      <color rgb="000F766E"/>
      <sz val="12"/>
    </font>
  </fonts>
  <fills count="7">
    <fill>
      <patternFill/>
    </fill>
    <fill>
      <patternFill patternType="gray125"/>
    </fill>
    <fill>
      <patternFill patternType="solid">
        <fgColor rgb="000F766E"/>
        <bgColor rgb="000F766E"/>
      </patternFill>
    </fill>
    <fill>
      <patternFill patternType="solid">
        <fgColor rgb="00F0FDFA"/>
        <bgColor rgb="00F0FDFA"/>
      </patternFill>
    </fill>
    <fill>
      <patternFill patternType="solid">
        <fgColor rgb="00FFFBEB"/>
        <bgColor rgb="00FFFBEB"/>
      </patternFill>
    </fill>
    <fill>
      <patternFill patternType="solid">
        <fgColor rgb="00FFFFFF"/>
        <bgColor rgb="00FFFFFF"/>
      </patternFill>
    </fill>
    <fill>
      <patternFill patternType="solid">
        <fgColor rgb="0014B8A6"/>
        <bgColor rgb="0014B8A6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  <border>
      <left/>
      <right/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center" vertical="center" wrapText="1"/>
    </xf>
    <xf numFmtId="2" fontId="4" fillId="3" borderId="1" pivotButton="0" quotePrefix="0" xfId="0"/>
    <xf numFmtId="0" fontId="4" fillId="3" borderId="1" pivotButton="0" quotePrefix="0" xfId="0"/>
    <xf numFmtId="164" fontId="4" fillId="4" borderId="1" pivotButton="0" quotePrefix="0" xfId="0"/>
    <xf numFmtId="1" fontId="4" fillId="3" borderId="1" pivotButton="0" quotePrefix="0" xfId="0"/>
    <xf numFmtId="0" fontId="4" fillId="4" borderId="1" pivotButton="0" quotePrefix="0" xfId="0"/>
    <xf numFmtId="0" fontId="4" fillId="5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left" vertical="center" wrapText="1"/>
    </xf>
    <xf numFmtId="2" fontId="4" fillId="5" borderId="1" pivotButton="0" quotePrefix="0" xfId="0"/>
    <xf numFmtId="0" fontId="4" fillId="5" borderId="1" pivotButton="0" quotePrefix="0" xfId="0"/>
    <xf numFmtId="1" fontId="4" fillId="5" borderId="1" pivotButton="0" quotePrefix="0" xfId="0"/>
    <xf numFmtId="0" fontId="3" fillId="6" borderId="0" applyAlignment="1" pivotButton="0" quotePrefix="0" xfId="0">
      <alignment horizontal="left" vertical="center" wrapText="1"/>
    </xf>
    <xf numFmtId="0" fontId="0" fillId="6" borderId="0" pivotButton="0" quotePrefix="0" xfId="0"/>
    <xf numFmtId="165" fontId="5" fillId="0" borderId="1" applyAlignment="1" pivotButton="0" quotePrefix="0" xfId="0">
      <alignment horizontal="center" vertical="center" wrapText="1"/>
    </xf>
    <xf numFmtId="2" fontId="5" fillId="0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1" fillId="0" borderId="0" pivotButton="0" quotePrefix="0" xfId="0"/>
    <xf numFmtId="0" fontId="5" fillId="3" borderId="1" pivotButton="0" quotePrefix="0" xfId="0"/>
    <xf numFmtId="0" fontId="0" fillId="0" borderId="4" pivotButton="0" quotePrefix="0" xfId="0"/>
    <xf numFmtId="0" fontId="6" fillId="0" borderId="1" applyAlignment="1" pivotButton="0" quotePrefix="0" xfId="0">
      <alignment horizontal="center" vertical="center" wrapText="1"/>
    </xf>
    <xf numFmtId="0" fontId="3" fillId="6" borderId="0" pivotButton="0" quotePrefix="0" xfId="0"/>
    <xf numFmtId="0" fontId="0" fillId="3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left" vertical="center" wrapText="1"/>
    </xf>
    <xf numFmtId="2" fontId="0" fillId="3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left" vertical="center" wrapText="1"/>
    </xf>
    <xf numFmtId="2" fontId="0" fillId="5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left" vertical="center" wrapText="1"/>
    </xf>
    <xf numFmtId="0" fontId="4" fillId="0" borderId="1" applyAlignment="1" pivotButton="0" quotePrefix="0" xfId="0">
      <alignment horizontal="left" vertical="center" wrapText="1"/>
    </xf>
    <xf numFmtId="0" fontId="0" fillId="0" borderId="5" pivotButton="0" quotePrefix="0" xfId="0"/>
  </cellXfs>
  <cellStyles count="1">
    <cellStyle name="Normal" xfId="0" builtinId="0" hidden="0"/>
  </cellStyles>
  <dxfs count="3">
    <dxf>
      <font>
        <name val="Calibri"/>
        <b val="1"/>
        <color rgb="00DC2626"/>
        <sz val="10.5"/>
      </font>
      <fill>
        <patternFill patternType="solid">
          <fgColor rgb="00FEE2E2"/>
          <bgColor rgb="00FEE2E2"/>
        </patternFill>
      </fill>
    </dxf>
    <dxf>
      <fill>
        <patternFill patternType="solid">
          <fgColor rgb="00FEF3C7"/>
          <bgColor rgb="00FEF3C7"/>
        </patternFill>
      </fill>
    </dxf>
    <dxf>
      <font>
        <name val="Calibri"/>
        <b val="1"/>
        <color rgb="0022C55E"/>
        <sz val="10.5"/>
      </font>
      <fill>
        <patternFill patternType="solid">
          <fgColor rgb="00DCFCE7"/>
          <b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Distribución de prioridad</a:t>
            </a:r>
          </a:p>
        </rich>
      </tx>
    </title>
    <plotArea>
      <pieChart>
        <varyColors val="1"/>
        <ser>
          <idx val="0"/>
          <order val="0"/>
          <tx>
            <strRef>
              <f>'Panel de Control'!B13</f>
            </strRef>
          </tx>
          <spPr>
            <a:ln xmlns:a="http://schemas.openxmlformats.org/drawingml/2006/main">
              <a:prstDash val="solid"/>
            </a:ln>
          </spPr>
          <cat>
            <numRef>
              <f>'Panel de Control'!$A$14:$A$16</f>
            </numRef>
          </cat>
          <val>
            <numRef>
              <f>'Panel de Control'!$B$14:$B$16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Puntuación de prioridad por tarea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'Panel de Control'!B20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'Panel de Control'!$A$21:$A$30</f>
            </numRef>
          </cat>
          <val>
            <numRef>
              <f>'Panel de Control'!$B$21:$B$30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Tarea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Puntuación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5</col>
      <colOff>0</colOff>
      <row>3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19</row>
      <rowOff>0</rowOff>
    </from>
    <ext cx="648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6" customWidth="1" min="1" max="1"/>
    <col width="34" customWidth="1" min="2" max="2"/>
    <col width="18" customWidth="1" min="3" max="3"/>
    <col width="12" customWidth="1" min="4" max="4"/>
    <col width="14" customWidth="1" min="5" max="5"/>
    <col width="14" customWidth="1" min="6" max="6"/>
    <col width="12" customWidth="1" min="7" max="7"/>
    <col width="12" customWidth="1" min="8" max="8"/>
    <col width="11" customWidth="1" min="9" max="9"/>
    <col width="14" customWidth="1" min="10" max="10"/>
    <col width="14" customWidth="1" min="11" max="11"/>
    <col width="13" customWidth="1" min="12" max="12"/>
  </cols>
  <sheetData>
    <row r="1" ht="28" customHeight="1">
      <c r="A1" s="1" t="inlineStr">
        <is>
          <t>MATRIZ DE PRIORIZACIÓN DE TAREAS</t>
        </is>
      </c>
    </row>
    <row r="2">
      <c r="A2" s="2" t="inlineStr">
        <is>
          <t>Prioriza tus tareas según impacto, urgencia y esfuerzo — Puntuación = (Impacto x Urgencia) / Esfuerzo</t>
        </is>
      </c>
    </row>
    <row r="4">
      <c r="A4" s="3" t="inlineStr">
        <is>
          <t>ID</t>
        </is>
      </c>
      <c r="B4" s="3" t="inlineStr">
        <is>
          <t>Tarea</t>
        </is>
      </c>
      <c r="C4" s="3" t="inlineStr">
        <is>
          <t>Responsable</t>
        </is>
      </c>
      <c r="D4" s="3" t="inlineStr">
        <is>
          <t>Área</t>
        </is>
      </c>
      <c r="E4" s="3" t="inlineStr">
        <is>
          <t>Impacto (1-5)</t>
        </is>
      </c>
      <c r="F4" s="3" t="inlineStr">
        <is>
          <t>Urgencia (1-5)</t>
        </is>
      </c>
      <c r="G4" s="3" t="inlineStr">
        <is>
          <t>Esfuerzo (1-5)</t>
        </is>
      </c>
      <c r="H4" s="3" t="inlineStr">
        <is>
          <t>Puntuación</t>
        </is>
      </c>
      <c r="I4" s="3" t="inlineStr">
        <is>
          <t>Prioridad</t>
        </is>
      </c>
      <c r="J4" s="3" t="inlineStr">
        <is>
          <t>Fecha Límite</t>
        </is>
      </c>
      <c r="K4" s="3" t="inlineStr">
        <is>
          <t>Días Restantes</t>
        </is>
      </c>
      <c r="L4" s="3" t="inlineStr">
        <is>
          <t>Estado</t>
        </is>
      </c>
    </row>
    <row r="5">
      <c r="A5" s="4" t="n">
        <v>1</v>
      </c>
      <c r="B5" s="5" t="inlineStr">
        <is>
          <t>Preparar informe trimestral de ventas</t>
        </is>
      </c>
      <c r="C5" s="5" t="inlineStr">
        <is>
          <t>Lucía Fernández</t>
        </is>
      </c>
      <c r="D5" s="4" t="inlineStr">
        <is>
          <t>Ventas</t>
        </is>
      </c>
      <c r="E5" s="6" t="n">
        <v>5</v>
      </c>
      <c r="F5" s="6" t="n">
        <v>5</v>
      </c>
      <c r="G5" s="6" t="n">
        <v>3</v>
      </c>
      <c r="H5" s="7">
        <f>IFERROR((E5*F5)/G5,0)</f>
        <v/>
      </c>
      <c r="I5" s="8">
        <f>IF(H5&gt;=8,"Alta",IF(H5&gt;=4,"Media","Baja"))</f>
        <v/>
      </c>
      <c r="J5" s="9" t="inlineStr">
        <is>
          <t>15/08/2026</t>
        </is>
      </c>
      <c r="K5" s="10">
        <f>IFERROR(J5-TODAY(),0)</f>
        <v/>
      </c>
      <c r="L5" s="11" t="inlineStr">
        <is>
          <t>En curso</t>
        </is>
      </c>
    </row>
    <row r="6">
      <c r="A6" s="12" t="n">
        <v>2</v>
      </c>
      <c r="B6" s="13" t="inlineStr">
        <is>
          <t>Actualizar web corporativa</t>
        </is>
      </c>
      <c r="C6" s="13" t="inlineStr">
        <is>
          <t>Martín Gómez</t>
        </is>
      </c>
      <c r="D6" s="12" t="inlineStr">
        <is>
          <t>Marketing</t>
        </is>
      </c>
      <c r="E6" s="6" t="n">
        <v>3</v>
      </c>
      <c r="F6" s="6" t="n">
        <v>2</v>
      </c>
      <c r="G6" s="6" t="n">
        <v>4</v>
      </c>
      <c r="H6" s="14">
        <f>IFERROR((E6*F6)/G6,0)</f>
        <v/>
      </c>
      <c r="I6" s="15">
        <f>IF(H6&gt;=8,"Alta",IF(H6&gt;=4,"Media","Baja"))</f>
        <v/>
      </c>
      <c r="J6" s="9" t="inlineStr">
        <is>
          <t>30/08/2026</t>
        </is>
      </c>
      <c r="K6" s="16">
        <f>IFERROR(J6-TODAY(),0)</f>
        <v/>
      </c>
      <c r="L6" s="11" t="inlineStr">
        <is>
          <t>Pendiente</t>
        </is>
      </c>
    </row>
    <row r="7">
      <c r="A7" s="4" t="n">
        <v>3</v>
      </c>
      <c r="B7" s="5" t="inlineStr">
        <is>
          <t>Auditoría interna de procesos</t>
        </is>
      </c>
      <c r="C7" s="5" t="inlineStr">
        <is>
          <t>Sofía Ruiz</t>
        </is>
      </c>
      <c r="D7" s="4" t="inlineStr">
        <is>
          <t>Calidad</t>
        </is>
      </c>
      <c r="E7" s="6" t="n">
        <v>4</v>
      </c>
      <c r="F7" s="6" t="n">
        <v>4</v>
      </c>
      <c r="G7" s="6" t="n">
        <v>5</v>
      </c>
      <c r="H7" s="7">
        <f>IFERROR((E7*F7)/G7,0)</f>
        <v/>
      </c>
      <c r="I7" s="8">
        <f>IF(H7&gt;=8,"Alta",IF(H7&gt;=4,"Media","Baja"))</f>
        <v/>
      </c>
      <c r="J7" s="9" t="inlineStr">
        <is>
          <t>05/09/2026</t>
        </is>
      </c>
      <c r="K7" s="10">
        <f>IFERROR(J7-TODAY(),0)</f>
        <v/>
      </c>
      <c r="L7" s="11" t="inlineStr">
        <is>
          <t>Pendiente</t>
        </is>
      </c>
    </row>
    <row r="8">
      <c r="A8" s="12" t="n">
        <v>4</v>
      </c>
      <c r="B8" s="13" t="inlineStr">
        <is>
          <t>Formación equipo de atención al cliente</t>
        </is>
      </c>
      <c r="C8" s="13" t="inlineStr">
        <is>
          <t>Hugo Sánchez</t>
        </is>
      </c>
      <c r="D8" s="12" t="inlineStr">
        <is>
          <t>RRHH</t>
        </is>
      </c>
      <c r="E8" s="6" t="n">
        <v>4</v>
      </c>
      <c r="F8" s="6" t="n">
        <v>3</v>
      </c>
      <c r="G8" s="6" t="n">
        <v>3</v>
      </c>
      <c r="H8" s="14">
        <f>IFERROR((E8*F8)/G8,0)</f>
        <v/>
      </c>
      <c r="I8" s="15">
        <f>IF(H8&gt;=8,"Alta",IF(H8&gt;=4,"Media","Baja"))</f>
        <v/>
      </c>
      <c r="J8" s="9" t="inlineStr">
        <is>
          <t>20/08/2026</t>
        </is>
      </c>
      <c r="K8" s="16">
        <f>IFERROR(J8-TODAY(),0)</f>
        <v/>
      </c>
      <c r="L8" s="11" t="inlineStr">
        <is>
          <t>En curso</t>
        </is>
      </c>
    </row>
    <row r="9">
      <c r="A9" s="4" t="n">
        <v>5</v>
      </c>
      <c r="B9" s="5" t="inlineStr">
        <is>
          <t>Renovar contrato con proveedor logístico</t>
        </is>
      </c>
      <c r="C9" s="5" t="inlineStr">
        <is>
          <t>Marta López</t>
        </is>
      </c>
      <c r="D9" s="4" t="inlineStr">
        <is>
          <t>Compras</t>
        </is>
      </c>
      <c r="E9" s="6" t="n">
        <v>5</v>
      </c>
      <c r="F9" s="6" t="n">
        <v>4</v>
      </c>
      <c r="G9" s="6" t="n">
        <v>2</v>
      </c>
      <c r="H9" s="7">
        <f>IFERROR((E9*F9)/G9,0)</f>
        <v/>
      </c>
      <c r="I9" s="8">
        <f>IF(H9&gt;=8,"Alta",IF(H9&gt;=4,"Media","Baja"))</f>
        <v/>
      </c>
      <c r="J9" s="9" t="inlineStr">
        <is>
          <t>10/08/2026</t>
        </is>
      </c>
      <c r="K9" s="10">
        <f>IFERROR(J9-TODAY(),0)</f>
        <v/>
      </c>
      <c r="L9" s="11" t="inlineStr">
        <is>
          <t>Pendiente</t>
        </is>
      </c>
    </row>
    <row r="10">
      <c r="A10" s="12" t="n">
        <v>6</v>
      </c>
      <c r="B10" s="13" t="inlineStr">
        <is>
          <t>Migrar base de datos a la nube</t>
        </is>
      </c>
      <c r="C10" s="13" t="inlineStr">
        <is>
          <t>Pablo Torres</t>
        </is>
      </c>
      <c r="D10" s="12" t="inlineStr">
        <is>
          <t>TI</t>
        </is>
      </c>
      <c r="E10" s="6" t="n">
        <v>5</v>
      </c>
      <c r="F10" s="6" t="n">
        <v>3</v>
      </c>
      <c r="G10" s="6" t="n">
        <v>5</v>
      </c>
      <c r="H10" s="14">
        <f>IFERROR((E10*F10)/G10,0)</f>
        <v/>
      </c>
      <c r="I10" s="15">
        <f>IF(H10&gt;=8,"Alta",IF(H10&gt;=4,"Media","Baja"))</f>
        <v/>
      </c>
      <c r="J10" s="9" t="inlineStr">
        <is>
          <t>25/09/2026</t>
        </is>
      </c>
      <c r="K10" s="16">
        <f>IFERROR(J10-TODAY(),0)</f>
        <v/>
      </c>
      <c r="L10" s="11" t="inlineStr">
        <is>
          <t>Pendiente</t>
        </is>
      </c>
    </row>
    <row r="11">
      <c r="A11" s="4" t="n">
        <v>7</v>
      </c>
      <c r="B11" s="5" t="inlineStr">
        <is>
          <t>Diseñar campaña redes sociales</t>
        </is>
      </c>
      <c r="C11" s="5" t="inlineStr">
        <is>
          <t>Carmen Díaz</t>
        </is>
      </c>
      <c r="D11" s="4" t="inlineStr">
        <is>
          <t>Marketing</t>
        </is>
      </c>
      <c r="E11" s="6" t="n">
        <v>3</v>
      </c>
      <c r="F11" s="6" t="n">
        <v>3</v>
      </c>
      <c r="G11" s="6" t="n">
        <v>2</v>
      </c>
      <c r="H11" s="7">
        <f>IFERROR((E11*F11)/G11,0)</f>
        <v/>
      </c>
      <c r="I11" s="8">
        <f>IF(H11&gt;=8,"Alta",IF(H11&gt;=4,"Media","Baja"))</f>
        <v/>
      </c>
      <c r="J11" s="9" t="inlineStr">
        <is>
          <t>02/08/2026</t>
        </is>
      </c>
      <c r="K11" s="10">
        <f>IFERROR(J11-TODAY(),0)</f>
        <v/>
      </c>
      <c r="L11" s="11" t="inlineStr">
        <is>
          <t>Completada</t>
        </is>
      </c>
    </row>
    <row r="12">
      <c r="A12" s="12" t="n">
        <v>8</v>
      </c>
      <c r="B12" s="13" t="inlineStr">
        <is>
          <t>Revisar presupuesto anual</t>
        </is>
      </c>
      <c r="C12" s="13" t="inlineStr">
        <is>
          <t>Javier Moreno</t>
        </is>
      </c>
      <c r="D12" s="12" t="inlineStr">
        <is>
          <t>Finanzas</t>
        </is>
      </c>
      <c r="E12" s="6" t="n">
        <v>5</v>
      </c>
      <c r="F12" s="6" t="n">
        <v>5</v>
      </c>
      <c r="G12" s="6" t="n">
        <v>4</v>
      </c>
      <c r="H12" s="14">
        <f>IFERROR((E12*F12)/G12,0)</f>
        <v/>
      </c>
      <c r="I12" s="15">
        <f>IF(H12&gt;=8,"Alta",IF(H12&gt;=4,"Media","Baja"))</f>
        <v/>
      </c>
      <c r="J12" s="9" t="inlineStr">
        <is>
          <t>31/07/2026</t>
        </is>
      </c>
      <c r="K12" s="16">
        <f>IFERROR(J12-TODAY(),0)</f>
        <v/>
      </c>
      <c r="L12" s="11" t="inlineStr">
        <is>
          <t>En curso</t>
        </is>
      </c>
    </row>
    <row r="13">
      <c r="A13" s="4" t="n">
        <v>9</v>
      </c>
      <c r="B13" s="5" t="inlineStr">
        <is>
          <t>Actualizar manual de bienvenida</t>
        </is>
      </c>
      <c r="C13" s="5" t="inlineStr">
        <is>
          <t>Lucía Fernández</t>
        </is>
      </c>
      <c r="D13" s="4" t="inlineStr">
        <is>
          <t>RRHH</t>
        </is>
      </c>
      <c r="E13" s="6" t="n">
        <v>2</v>
      </c>
      <c r="F13" s="6" t="n">
        <v>2</v>
      </c>
      <c r="G13" s="6" t="n">
        <v>2</v>
      </c>
      <c r="H13" s="7">
        <f>IFERROR((E13*F13)/G13,0)</f>
        <v/>
      </c>
      <c r="I13" s="8">
        <f>IF(H13&gt;=8,"Alta",IF(H13&gt;=4,"Media","Baja"))</f>
        <v/>
      </c>
      <c r="J13" s="9" t="inlineStr">
        <is>
          <t>15/09/2026</t>
        </is>
      </c>
      <c r="K13" s="10">
        <f>IFERROR(J13-TODAY(),0)</f>
        <v/>
      </c>
      <c r="L13" s="11" t="inlineStr">
        <is>
          <t>Pendiente</t>
        </is>
      </c>
    </row>
    <row r="14">
      <c r="A14" s="12" t="n">
        <v>10</v>
      </c>
      <c r="B14" s="13" t="inlineStr">
        <is>
          <t>Optimizar proceso de facturación</t>
        </is>
      </c>
      <c r="C14" s="13" t="inlineStr">
        <is>
          <t>Martín Gómez</t>
        </is>
      </c>
      <c r="D14" s="12" t="inlineStr">
        <is>
          <t>Finanzas</t>
        </is>
      </c>
      <c r="E14" s="6" t="n">
        <v>4</v>
      </c>
      <c r="F14" s="6" t="n">
        <v>4</v>
      </c>
      <c r="G14" s="6" t="n">
        <v>3</v>
      </c>
      <c r="H14" s="14">
        <f>IFERROR((E14*F14)/G14,0)</f>
        <v/>
      </c>
      <c r="I14" s="15">
        <f>IF(H14&gt;=8,"Alta",IF(H14&gt;=4,"Media","Baja"))</f>
        <v/>
      </c>
      <c r="J14" s="9" t="inlineStr">
        <is>
          <t>12/08/2026</t>
        </is>
      </c>
      <c r="K14" s="16">
        <f>IFERROR(J14-TODAY(),0)</f>
        <v/>
      </c>
      <c r="L14" s="11" t="inlineStr">
        <is>
          <t>Pendiente</t>
        </is>
      </c>
    </row>
    <row r="16">
      <c r="A16" s="17" t="inlineStr">
        <is>
          <t>TOTALES / MEDIAS</t>
        </is>
      </c>
      <c r="B16" s="18" t="n"/>
      <c r="C16" s="18" t="n"/>
      <c r="D16" s="18" t="n"/>
      <c r="E16" s="19">
        <f>AVERAGE(E5:E14)</f>
        <v/>
      </c>
      <c r="F16" s="19">
        <f>AVERAGE(F5:F14)</f>
        <v/>
      </c>
      <c r="G16" s="19">
        <f>AVERAGE(G5:G14)</f>
        <v/>
      </c>
      <c r="H16" s="20">
        <f>AVERAGE(H5:H14)</f>
        <v/>
      </c>
      <c r="I16" s="21" t="n"/>
      <c r="J16" s="21" t="n"/>
      <c r="K16" s="21" t="n"/>
      <c r="L16" s="21" t="n"/>
    </row>
  </sheetData>
  <mergeCells count="3">
    <mergeCell ref="A1:L1"/>
    <mergeCell ref="A2:L2"/>
    <mergeCell ref="A16:D16"/>
  </mergeCells>
  <conditionalFormatting sqref="I5:I14">
    <cfRule type="expression" priority="1" dxfId="0" stopIfTrue="1">
      <formula>I5="Alta"</formula>
    </cfRule>
    <cfRule type="expression" priority="2" dxfId="1" stopIfTrue="1">
      <formula>I5="Media"</formula>
    </cfRule>
    <cfRule type="expression" priority="3" dxfId="2" stopIfTrue="1">
      <formula>I5="Baja"</formula>
    </cfRule>
  </conditionalFormatting>
  <conditionalFormatting sqref="K5:K14">
    <cfRule type="cellIs" priority="4" operator="lessThan" dxfId="0">
      <formula>0</formula>
    </cfRule>
  </conditionalFormatting>
  <dataValidations count="1">
    <dataValidation sqref="L5:L14" showErrorMessage="1" showInputMessage="1" allowBlank="1" type="list">
      <formula1>"Pendiente,En curso,Completada"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0"/>
  <sheetViews>
    <sheetView workbookViewId="0">
      <selection activeCell="A1" sqref="A1"/>
    </sheetView>
  </sheetViews>
  <sheetFormatPr baseColWidth="8" defaultRowHeight="15"/>
  <cols>
    <col width="36" customWidth="1" min="1" max="1"/>
    <col width="16" customWidth="1" min="2" max="2"/>
    <col width="16" customWidth="1" min="3" max="3"/>
    <col width="16" customWidth="1" min="4" max="4"/>
  </cols>
  <sheetData>
    <row r="1" ht="28" customHeight="1">
      <c r="A1" s="22" t="inlineStr">
        <is>
          <t>PANEL DE CONTROL - PRIORIZACIÓN DE TAREAS</t>
        </is>
      </c>
    </row>
    <row r="2">
      <c r="A2" s="2" t="inlineStr">
        <is>
          <t>Resumen ejecutivo y visualización de la matriz de tareas</t>
        </is>
      </c>
    </row>
    <row r="4">
      <c r="A4" s="17" t="inlineStr">
        <is>
          <t>INDICADORES CLAVE</t>
        </is>
      </c>
    </row>
    <row r="5">
      <c r="A5" s="23" t="inlineStr">
        <is>
          <t>Total de tareas</t>
        </is>
      </c>
      <c r="B5" s="24" t="n"/>
      <c r="C5" s="25">
        <f>COUNTA('Matriz de Tareas'!B5:B14)</f>
        <v/>
      </c>
      <c r="D5" s="24" t="n"/>
    </row>
    <row r="6">
      <c r="A6" s="23" t="inlineStr">
        <is>
          <t>Puntuación media</t>
        </is>
      </c>
      <c r="B6" s="24" t="n"/>
      <c r="C6" s="25">
        <f>ROUND(AVERAGE('Matriz de Tareas'!H5:H14),2)</f>
        <v/>
      </c>
      <c r="D6" s="24" t="n"/>
    </row>
    <row r="7">
      <c r="A7" s="23" t="inlineStr">
        <is>
          <t>Tareas de prioridad Alta</t>
        </is>
      </c>
      <c r="B7" s="24" t="n"/>
      <c r="C7" s="25">
        <f>COUNTIF('Matriz de Tareas'!I5:I14,"Alta")</f>
        <v/>
      </c>
      <c r="D7" s="24" t="n"/>
    </row>
    <row r="8">
      <c r="A8" s="23" t="inlineStr">
        <is>
          <t>Tareas completadas</t>
        </is>
      </c>
      <c r="B8" s="24" t="n"/>
      <c r="C8" s="25">
        <f>COUNTIF('Matriz de Tareas'!L5:L14,"Completada")</f>
        <v/>
      </c>
      <c r="D8" s="24" t="n"/>
    </row>
    <row r="9">
      <c r="A9" s="23" t="inlineStr">
        <is>
          <t>Tareas con retraso</t>
        </is>
      </c>
      <c r="B9" s="24" t="n"/>
      <c r="C9" s="25">
        <f>COUNTIF('Matriz de Tareas'!K5:K14,"&lt;0")</f>
        <v/>
      </c>
      <c r="D9" s="24" t="n"/>
    </row>
    <row r="12">
      <c r="A12" s="26" t="inlineStr">
        <is>
          <t>DISTRIBUCIÓN POR PRIORIDAD</t>
        </is>
      </c>
      <c r="C12" s="18" t="n"/>
    </row>
    <row r="13">
      <c r="A13" s="3" t="inlineStr">
        <is>
          <t>Prioridad</t>
        </is>
      </c>
      <c r="B13" s="3" t="inlineStr">
        <is>
          <t>Nº de tareas</t>
        </is>
      </c>
    </row>
    <row r="14">
      <c r="A14" s="4" t="inlineStr">
        <is>
          <t>Alta</t>
        </is>
      </c>
      <c r="B14" s="27">
        <f>COUNTIF('Matriz de Tareas'!I5:I14,"Alta")</f>
        <v/>
      </c>
    </row>
    <row r="15">
      <c r="A15" s="12" t="inlineStr">
        <is>
          <t>Media</t>
        </is>
      </c>
      <c r="B15" s="28">
        <f>COUNTIF('Matriz de Tareas'!I5:I14,"Media")</f>
        <v/>
      </c>
    </row>
    <row r="16">
      <c r="A16" s="4" t="inlineStr">
        <is>
          <t>Baja</t>
        </is>
      </c>
      <c r="B16" s="27">
        <f>COUNTIF('Matriz de Tareas'!I5:I14,"Baja")</f>
        <v/>
      </c>
    </row>
    <row r="19">
      <c r="A19" s="17" t="inlineStr">
        <is>
          <t>PUNTUACIÓN POR TAREA</t>
        </is>
      </c>
    </row>
    <row r="20">
      <c r="A20" s="3" t="inlineStr">
        <is>
          <t>Tarea</t>
        </is>
      </c>
      <c r="B20" s="3" t="inlineStr">
        <is>
          <t>Puntuación</t>
        </is>
      </c>
    </row>
    <row r="21">
      <c r="A21" s="29">
        <f>'Matriz de Tareas'!B5</f>
        <v/>
      </c>
      <c r="B21" s="30">
        <f>'Matriz de Tareas'!H5</f>
        <v/>
      </c>
    </row>
    <row r="22">
      <c r="A22" s="31">
        <f>'Matriz de Tareas'!B6</f>
        <v/>
      </c>
      <c r="B22" s="32">
        <f>'Matriz de Tareas'!H6</f>
        <v/>
      </c>
    </row>
    <row r="23">
      <c r="A23" s="29">
        <f>'Matriz de Tareas'!B7</f>
        <v/>
      </c>
      <c r="B23" s="30">
        <f>'Matriz de Tareas'!H7</f>
        <v/>
      </c>
    </row>
    <row r="24">
      <c r="A24" s="31">
        <f>'Matriz de Tareas'!B8</f>
        <v/>
      </c>
      <c r="B24" s="32">
        <f>'Matriz de Tareas'!H8</f>
        <v/>
      </c>
    </row>
    <row r="25">
      <c r="A25" s="29">
        <f>'Matriz de Tareas'!B9</f>
        <v/>
      </c>
      <c r="B25" s="30">
        <f>'Matriz de Tareas'!H9</f>
        <v/>
      </c>
    </row>
    <row r="26">
      <c r="A26" s="31">
        <f>'Matriz de Tareas'!B10</f>
        <v/>
      </c>
      <c r="B26" s="32">
        <f>'Matriz de Tareas'!H10</f>
        <v/>
      </c>
    </row>
    <row r="27">
      <c r="A27" s="29">
        <f>'Matriz de Tareas'!B11</f>
        <v/>
      </c>
      <c r="B27" s="30">
        <f>'Matriz de Tareas'!H11</f>
        <v/>
      </c>
    </row>
    <row r="28">
      <c r="A28" s="31">
        <f>'Matriz de Tareas'!B12</f>
        <v/>
      </c>
      <c r="B28" s="32">
        <f>'Matriz de Tareas'!H12</f>
        <v/>
      </c>
    </row>
    <row r="29">
      <c r="A29" s="29">
        <f>'Matriz de Tareas'!B13</f>
        <v/>
      </c>
      <c r="B29" s="30">
        <f>'Matriz de Tareas'!H13</f>
        <v/>
      </c>
    </row>
    <row r="30">
      <c r="A30" s="31">
        <f>'Matriz de Tareas'!B14</f>
        <v/>
      </c>
      <c r="B30" s="32">
        <f>'Matriz de Tareas'!H14</f>
        <v/>
      </c>
    </row>
  </sheetData>
  <mergeCells count="15">
    <mergeCell ref="A1:H1"/>
    <mergeCell ref="A2:H2"/>
    <mergeCell ref="A4:B4"/>
    <mergeCell ref="A5:B5"/>
    <mergeCell ref="C5:D5"/>
    <mergeCell ref="A6:B6"/>
    <mergeCell ref="C6:D6"/>
    <mergeCell ref="A7:B7"/>
    <mergeCell ref="C7:D7"/>
    <mergeCell ref="A8:B8"/>
    <mergeCell ref="C8:D8"/>
    <mergeCell ref="A9:B9"/>
    <mergeCell ref="C9:D9"/>
    <mergeCell ref="A12:B12"/>
    <mergeCell ref="A19:B19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cols>
    <col width="24" customWidth="1" min="1" max="1"/>
    <col width="30" customWidth="1" min="2" max="2"/>
    <col width="30" customWidth="1" min="3" max="3"/>
    <col width="30" customWidth="1" min="4" max="4"/>
  </cols>
  <sheetData>
    <row r="1" ht="28" customHeight="1">
      <c r="A1" s="22" t="inlineStr">
        <is>
          <t>INSTRUCCIONES DE USO</t>
        </is>
      </c>
    </row>
    <row r="3" ht="34" customHeight="1">
      <c r="A3" s="33" t="inlineStr">
        <is>
          <t>Objetivo</t>
        </is>
      </c>
      <c r="B3" s="34" t="inlineStr">
        <is>
          <t>Esta plantilla permite priorizar tareas de forma objetiva según su impacto, urgencia y esfuerzo necesario, ayudando a decidir en qué orden abordarlas.</t>
        </is>
      </c>
      <c r="C3" s="35" t="n"/>
      <c r="D3" s="24" t="n"/>
    </row>
    <row r="4" ht="34" customHeight="1">
      <c r="A4" s="33" t="inlineStr">
        <is>
          <t>Hoja "Matriz de Tareas"</t>
        </is>
      </c>
      <c r="B4" s="34" t="inlineStr">
        <is>
          <t>Registra cada tarea con su responsable, área y las puntuaciones de Impacto, Urgencia y Esfuerzo (escala 1 a 5). Las columnas amarillas son editables.</t>
        </is>
      </c>
      <c r="C4" s="35" t="n"/>
      <c r="D4" s="24" t="n"/>
    </row>
    <row r="5" ht="34" customHeight="1">
      <c r="A5" s="33" t="inlineStr">
        <is>
          <t>Puntuación</t>
        </is>
      </c>
      <c r="B5" s="34" t="inlineStr">
        <is>
          <t>Se calcula automáticamente como (Impacto x Urgencia) / Esfuerzo. Cuanto más alta, mayor prioridad.</t>
        </is>
      </c>
      <c r="C5" s="35" t="n"/>
      <c r="D5" s="24" t="n"/>
    </row>
    <row r="6" ht="34" customHeight="1">
      <c r="A6" s="33" t="inlineStr">
        <is>
          <t>Prioridad</t>
        </is>
      </c>
      <c r="B6" s="34" t="inlineStr">
        <is>
          <t>Clasificación automática: Alta (&gt;= 8), Media (&gt;= 4) y Baja (&lt; 4), con colores para identificarlas rápido.</t>
        </is>
      </c>
      <c r="C6" s="35" t="n"/>
      <c r="D6" s="24" t="n"/>
    </row>
    <row r="7" ht="34" customHeight="1">
      <c r="A7" s="33" t="inlineStr">
        <is>
          <t>Fecha Límite y Días Restantes</t>
        </is>
      </c>
      <c r="B7" s="34" t="inlineStr">
        <is>
          <t>Introduce la fecha límite y la hoja calculará automáticamente los días restantes hasta esa fecha. Los negativos indican retraso.</t>
        </is>
      </c>
      <c r="C7" s="35" t="n"/>
      <c r="D7" s="24" t="n"/>
    </row>
    <row r="8" ht="34" customHeight="1">
      <c r="A8" s="33" t="inlineStr">
        <is>
          <t>Estado</t>
        </is>
      </c>
      <c r="B8" s="34" t="inlineStr">
        <is>
          <t>Selecciona el estado de la tarea desde la lista desplegable: Pendiente, En curso o Completada.</t>
        </is>
      </c>
      <c r="C8" s="35" t="n"/>
      <c r="D8" s="24" t="n"/>
    </row>
    <row r="9" ht="34" customHeight="1">
      <c r="A9" s="33" t="inlineStr">
        <is>
          <t>Hoja "Panel de Control"</t>
        </is>
      </c>
      <c r="B9" s="34" t="inlineStr">
        <is>
          <t>Muestra los indicadores clave (KPI), la distribución de tareas por prioridad y un gráfico de puntuaciones por tarea.</t>
        </is>
      </c>
      <c r="C9" s="35" t="n"/>
      <c r="D9" s="24" t="n"/>
    </row>
    <row r="10" ht="34" customHeight="1">
      <c r="A10" s="33" t="inlineStr">
        <is>
          <t>Actualización</t>
        </is>
      </c>
      <c r="B10" s="34" t="inlineStr">
        <is>
          <t>Todos los cálculos y gráficos se actualizan automáticamente al modificar los datos de la Matriz de Tareas.</t>
        </is>
      </c>
      <c r="C10" s="35" t="n"/>
      <c r="D10" s="24" t="n"/>
    </row>
    <row r="11" ht="34" customHeight="1">
      <c r="A11" s="33" t="inlineStr">
        <is>
          <t>Recomendación</t>
        </is>
      </c>
      <c r="B11" s="34" t="inlineStr">
        <is>
          <t>Revisa la matriz semanalmente y reordena tus prioridades según los cambios de urgencia o impacto de cada tarea.</t>
        </is>
      </c>
      <c r="C11" s="35" t="n"/>
      <c r="D11" s="24" t="n"/>
    </row>
  </sheetData>
  <mergeCells count="19">
    <mergeCell ref="A1:D1"/>
    <mergeCell ref="A3"/>
    <mergeCell ref="B3:D3"/>
    <mergeCell ref="A4"/>
    <mergeCell ref="B4:D4"/>
    <mergeCell ref="A5"/>
    <mergeCell ref="B5:D5"/>
    <mergeCell ref="A6"/>
    <mergeCell ref="B6:D6"/>
    <mergeCell ref="A7"/>
    <mergeCell ref="B7:D7"/>
    <mergeCell ref="A8"/>
    <mergeCell ref="B8:D8"/>
    <mergeCell ref="A9"/>
    <mergeCell ref="B9:D9"/>
    <mergeCell ref="A10"/>
    <mergeCell ref="B10:D10"/>
    <mergeCell ref="A11"/>
    <mergeCell ref="B11:D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2026-07-20T08:52:02Z</dcterms:created>
  <dcterms:modified xmlns:dcterms="http://purl.org/dc/terms/" xmlns:xsi="http://www.w3.org/2001/XMLSchema-instance" xsi:type="dcterms:W3CDTF">2026-07-20T08:52:02Z</dcterms:modified>
</cp:coreProperties>
</file>