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nban_Tareas" sheetId="1" state="visible" r:id="rId1"/>
    <sheet xmlns:r="http://schemas.openxmlformats.org/officeDocument/2006/relationships" name="Resumen_Kanban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AAAA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0F766E"/>
      <sz val="1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left" vertical="center" wrapText="1"/>
    </xf>
    <xf numFmtId="1" fontId="3" fillId="0" borderId="1" applyAlignment="1" pivotButton="0" quotePrefix="0" xfId="0">
      <alignment horizontal="center" vertical="center" wrapText="1"/>
    </xf>
    <xf numFmtId="9" fontId="3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center" vertical="center" wrapText="1"/>
    </xf>
    <xf numFmtId="0" fontId="4" fillId="3" borderId="1" pivotButton="0" quotePrefix="0" xfId="0"/>
    <xf numFmtId="1" fontId="3" fillId="3" borderId="1" applyAlignment="1" pivotButton="0" quotePrefix="0" xfId="0">
      <alignment horizontal="center" vertical="center" wrapText="1"/>
    </xf>
    <xf numFmtId="0" fontId="4" fillId="5" borderId="1" pivotButton="0" quotePrefix="0" xfId="0"/>
    <xf numFmtId="1" fontId="3" fillId="5" borderId="1" applyAlignment="1" pivotButton="0" quotePrefix="0" xfId="0">
      <alignment horizontal="center" vertical="center" wrapText="1"/>
    </xf>
    <xf numFmtId="9" fontId="3" fillId="3" borderId="1" applyAlignment="1" pivotButton="0" quotePrefix="0" xfId="0">
      <alignment horizontal="center" vertical="center" wrapText="1"/>
    </xf>
    <xf numFmtId="0" fontId="2" fillId="6" borderId="1" pivotButton="0" quotePrefix="0" xfId="0"/>
    <xf numFmtId="0" fontId="0" fillId="3" borderId="1" pivotButton="0" quotePrefix="0" xfId="0"/>
    <xf numFmtId="0" fontId="0" fillId="5" borderId="1" pivotButton="0" quotePrefix="0" xfId="0"/>
    <xf numFmtId="0" fontId="5" fillId="0" borderId="0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22C55E"/>
        </patternFill>
      </fill>
    </dxf>
    <dxf>
      <font>
        <b val="1"/>
        <color rgb="00FFFFFF"/>
      </font>
      <fill>
        <patternFill patternType="solid">
          <fgColor rgb="003B82F6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tareas por estado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'Resumen_Kanban'!$A$15:$A$18</f>
            </numRef>
          </cat>
          <val>
            <numRef>
              <f>'Resumen_Kanban'!$B$15:$B$18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Tareas por responsable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'Resumen_Kanban'!E14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'Resumen_Kanban'!$D$15:$D$24</f>
            </numRef>
          </cat>
          <val>
            <numRef>
              <f>'Resumen_Kanban'!$E$15:$E$24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Responsable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Nº de tareas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3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6" customWidth="1" min="3" max="3"/>
    <col width="34" customWidth="1" min="4" max="4"/>
    <col width="13" customWidth="1" min="5" max="5"/>
    <col width="10" customWidth="1" min="6" max="6"/>
    <col width="15" customWidth="1" min="7" max="7"/>
    <col width="14" customWidth="1" min="8" max="8"/>
    <col width="13" customWidth="1" min="9" max="9"/>
    <col width="13" customWidth="1" min="10" max="10"/>
    <col width="12" customWidth="1" min="11" max="11"/>
    <col width="13" customWidth="1" min="12" max="12"/>
    <col width="10" customWidth="1" min="13" max="13"/>
    <col width="11" customWidth="1" min="14" max="14"/>
    <col width="32" customWidth="1" min="15" max="15"/>
  </cols>
  <sheetData>
    <row r="1" ht="30" customHeight="1">
      <c r="A1" s="1" t="inlineStr">
        <is>
          <t>TABLERO KANBAN DE TAREAS</t>
        </is>
      </c>
    </row>
    <row r="3" ht="24" customHeight="1">
      <c r="A3" s="2" t="inlineStr">
        <is>
          <t>ID Tarea</t>
        </is>
      </c>
      <c r="B3" s="2" t="inlineStr">
        <is>
          <t>Proyecto</t>
        </is>
      </c>
      <c r="C3" s="2" t="inlineStr">
        <is>
          <t>Área</t>
        </is>
      </c>
      <c r="D3" s="2" t="inlineStr">
        <is>
          <t>Tarea</t>
        </is>
      </c>
      <c r="E3" s="2" t="inlineStr">
        <is>
          <t>Responsable</t>
        </is>
      </c>
      <c r="F3" s="2" t="inlineStr">
        <is>
          <t>Prioridad</t>
        </is>
      </c>
      <c r="G3" s="2" t="inlineStr">
        <is>
          <t>Estado Kanban</t>
        </is>
      </c>
      <c r="H3" s="2" t="inlineStr">
        <is>
          <t>Fecha creación</t>
        </is>
      </c>
      <c r="I3" s="2" t="inlineStr">
        <is>
          <t>Fecha inicio</t>
        </is>
      </c>
      <c r="J3" s="2" t="inlineStr">
        <is>
          <t>Fecha límite</t>
        </is>
      </c>
      <c r="K3" s="2" t="inlineStr">
        <is>
          <t>Fecha fin</t>
        </is>
      </c>
      <c r="L3" s="2" t="inlineStr">
        <is>
          <t>Días restantes</t>
        </is>
      </c>
      <c r="M3" s="2" t="inlineStr">
        <is>
          <t>% avance</t>
        </is>
      </c>
      <c r="N3" s="2" t="inlineStr">
        <is>
          <t>Bloqueada</t>
        </is>
      </c>
      <c r="O3" s="2" t="inlineStr">
        <is>
          <t>Comentario</t>
        </is>
      </c>
    </row>
    <row r="4">
      <c r="A4" s="3" t="n">
        <v>1</v>
      </c>
      <c r="B4" s="3" t="inlineStr">
        <is>
          <t>Lanzamiento web</t>
        </is>
      </c>
      <c r="C4" s="3" t="inlineStr">
        <is>
          <t>Diseño</t>
        </is>
      </c>
      <c r="D4" s="3" t="inlineStr">
        <is>
          <t>Diseñar landing de producto</t>
        </is>
      </c>
      <c r="E4" s="3" t="inlineStr">
        <is>
          <t>Lucía</t>
        </is>
      </c>
      <c r="F4" s="4" t="inlineStr">
        <is>
          <t>Alta</t>
        </is>
      </c>
      <c r="G4" s="4" t="inlineStr">
        <is>
          <t>Pendiente</t>
        </is>
      </c>
      <c r="H4" s="5" t="n">
        <v>46174</v>
      </c>
      <c r="I4" s="5" t="n">
        <v>46178</v>
      </c>
      <c r="J4" s="5" t="n">
        <v>46193</v>
      </c>
      <c r="K4" s="5" t="n"/>
      <c r="L4" s="6">
        <f>IF(G4="Hecho",0,J4-TODAY())</f>
        <v/>
      </c>
      <c r="M4" s="7">
        <f>IF(G4="Hecho",1,IF(G4="En revisión",0.75,IF(G4="En curso",0.5,0)))</f>
        <v/>
      </c>
      <c r="N4" s="4" t="inlineStr">
        <is>
          <t>No</t>
        </is>
      </c>
      <c r="O4" s="4" t="inlineStr">
        <is>
          <t>Pendiente de aprobación de estilo</t>
        </is>
      </c>
    </row>
    <row r="5">
      <c r="A5" s="8" t="n">
        <v>2</v>
      </c>
      <c r="B5" s="8" t="inlineStr">
        <is>
          <t>Campaña RRSS</t>
        </is>
      </c>
      <c r="C5" s="8" t="inlineStr">
        <is>
          <t>Marketing</t>
        </is>
      </c>
      <c r="D5" s="8" t="inlineStr">
        <is>
          <t>Crear contenido para redes</t>
        </is>
      </c>
      <c r="E5" s="8" t="inlineStr">
        <is>
          <t>Martín</t>
        </is>
      </c>
      <c r="F5" s="4" t="inlineStr">
        <is>
          <t>Media</t>
        </is>
      </c>
      <c r="G5" s="4" t="inlineStr">
        <is>
          <t>En curso</t>
        </is>
      </c>
      <c r="H5" s="9" t="n">
        <v>46170</v>
      </c>
      <c r="I5" s="9" t="n">
        <v>46175</v>
      </c>
      <c r="J5" s="9" t="n">
        <v>46191</v>
      </c>
      <c r="K5" s="9" t="n"/>
      <c r="L5" s="6">
        <f>IF(G5="Hecho",0,J5-TODAY())</f>
        <v/>
      </c>
      <c r="M5" s="7">
        <f>IF(G5="Hecho",1,IF(G5="En revisión",0.75,IF(G5="En curso",0.5,0)))</f>
        <v/>
      </c>
      <c r="N5" s="4" t="inlineStr">
        <is>
          <t>No</t>
        </is>
      </c>
      <c r="O5" s="4" t="inlineStr">
        <is>
          <t>Avanzando según calendario</t>
        </is>
      </c>
    </row>
    <row r="6">
      <c r="A6" s="3" t="n">
        <v>3</v>
      </c>
      <c r="B6" s="3" t="inlineStr">
        <is>
          <t>ERP interno</t>
        </is>
      </c>
      <c r="C6" s="3" t="inlineStr">
        <is>
          <t>Desarrollo</t>
        </is>
      </c>
      <c r="D6" s="3" t="inlineStr">
        <is>
          <t>Pruebas de integración módulo ventas</t>
        </is>
      </c>
      <c r="E6" s="3" t="inlineStr">
        <is>
          <t>Sofía</t>
        </is>
      </c>
      <c r="F6" s="4" t="inlineStr">
        <is>
          <t>Alta</t>
        </is>
      </c>
      <c r="G6" s="4" t="inlineStr">
        <is>
          <t>En revisión</t>
        </is>
      </c>
      <c r="H6" s="5" t="n">
        <v>46162</v>
      </c>
      <c r="I6" s="5" t="n">
        <v>46167</v>
      </c>
      <c r="J6" s="5" t="n">
        <v>46188</v>
      </c>
      <c r="K6" s="5" t="n"/>
      <c r="L6" s="6">
        <f>IF(G6="Hecho",0,J6-TODAY())</f>
        <v/>
      </c>
      <c r="M6" s="7">
        <f>IF(G6="Hecho",1,IF(G6="En revisión",0.75,IF(G6="En curso",0.5,0)))</f>
        <v/>
      </c>
      <c r="N6" s="4" t="inlineStr">
        <is>
          <t>No</t>
        </is>
      </c>
      <c r="O6" s="4" t="inlineStr">
        <is>
          <t>En validación con QA</t>
        </is>
      </c>
    </row>
    <row r="7">
      <c r="A7" s="8" t="n">
        <v>4</v>
      </c>
      <c r="B7" s="8" t="inlineStr">
        <is>
          <t>Onboarding cliente</t>
        </is>
      </c>
      <c r="C7" s="8" t="inlineStr">
        <is>
          <t>Administración</t>
        </is>
      </c>
      <c r="D7" s="8" t="inlineStr">
        <is>
          <t>Documentación de bienvenida</t>
        </is>
      </c>
      <c r="E7" s="8" t="inlineStr">
        <is>
          <t>Hugo</t>
        </is>
      </c>
      <c r="F7" s="4" t="inlineStr">
        <is>
          <t>Media</t>
        </is>
      </c>
      <c r="G7" s="4" t="inlineStr">
        <is>
          <t>Hecho</t>
        </is>
      </c>
      <c r="H7" s="9" t="n">
        <v>46152</v>
      </c>
      <c r="I7" s="9" t="n">
        <v>46154</v>
      </c>
      <c r="J7" s="9" t="n">
        <v>46174</v>
      </c>
      <c r="K7" s="9" t="n">
        <v>46172</v>
      </c>
      <c r="L7" s="6">
        <f>IF(G7="Hecho",0,J7-TODAY())</f>
        <v/>
      </c>
      <c r="M7" s="7">
        <f>IF(G7="Hecho",1,IF(G7="En revisión",0.75,IF(G7="En curso",0.5,0)))</f>
        <v/>
      </c>
      <c r="N7" s="4" t="inlineStr">
        <is>
          <t>No</t>
        </is>
      </c>
      <c r="O7" s="4" t="inlineStr">
        <is>
          <t>Entregado y aprobado</t>
        </is>
      </c>
    </row>
    <row r="8">
      <c r="A8" s="3" t="n">
        <v>5</v>
      </c>
      <c r="B8" s="3" t="inlineStr">
        <is>
          <t>Newsletter mayo</t>
        </is>
      </c>
      <c r="C8" s="3" t="inlineStr">
        <is>
          <t>Marketing</t>
        </is>
      </c>
      <c r="D8" s="3" t="inlineStr">
        <is>
          <t>Redacción de boletín mensual</t>
        </is>
      </c>
      <c r="E8" s="3" t="inlineStr">
        <is>
          <t>Marta</t>
        </is>
      </c>
      <c r="F8" s="4" t="inlineStr">
        <is>
          <t>Baja</t>
        </is>
      </c>
      <c r="G8" s="4" t="inlineStr">
        <is>
          <t>Pendiente</t>
        </is>
      </c>
      <c r="H8" s="5" t="n">
        <v>46176</v>
      </c>
      <c r="I8" s="5" t="n">
        <v>46183</v>
      </c>
      <c r="J8" s="5" t="n">
        <v>46198</v>
      </c>
      <c r="K8" s="5" t="n"/>
      <c r="L8" s="6">
        <f>IF(G8="Hecho",0,J8-TODAY())</f>
        <v/>
      </c>
      <c r="M8" s="7">
        <f>IF(G8="Hecho",1,IF(G8="En revisión",0.75,IF(G8="En curso",0.5,0)))</f>
        <v/>
      </c>
      <c r="N8" s="4" t="inlineStr">
        <is>
          <t>No</t>
        </is>
      </c>
      <c r="O8" s="4" t="inlineStr">
        <is>
          <t>A la espera de contenidos</t>
        </is>
      </c>
    </row>
    <row r="9">
      <c r="A9" s="8" t="n">
        <v>6</v>
      </c>
      <c r="B9" s="8" t="inlineStr">
        <is>
          <t>SEO local</t>
        </is>
      </c>
      <c r="C9" s="8" t="inlineStr">
        <is>
          <t>Marketing</t>
        </is>
      </c>
      <c r="D9" s="8" t="inlineStr">
        <is>
          <t>Auditoría técnica de posicionamiento</t>
        </is>
      </c>
      <c r="E9" s="8" t="inlineStr">
        <is>
          <t>Pablo</t>
        </is>
      </c>
      <c r="F9" s="4" t="inlineStr">
        <is>
          <t>Media</t>
        </is>
      </c>
      <c r="G9" s="4" t="inlineStr">
        <is>
          <t>En curso</t>
        </is>
      </c>
      <c r="H9" s="9" t="n">
        <v>46167</v>
      </c>
      <c r="I9" s="9" t="n">
        <v>46171</v>
      </c>
      <c r="J9" s="9" t="n">
        <v>46192</v>
      </c>
      <c r="K9" s="9" t="n"/>
      <c r="L9" s="6">
        <f>IF(G9="Hecho",0,J9-TODAY())</f>
        <v/>
      </c>
      <c r="M9" s="7">
        <f>IF(G9="Hecho",1,IF(G9="En revisión",0.75,IF(G9="En curso",0.5,0)))</f>
        <v/>
      </c>
      <c r="N9" s="4" t="inlineStr">
        <is>
          <t>No</t>
        </is>
      </c>
      <c r="O9" s="4" t="inlineStr">
        <is>
          <t>Revisando palabras clave</t>
        </is>
      </c>
    </row>
    <row r="10">
      <c r="A10" s="3" t="n">
        <v>7</v>
      </c>
      <c r="B10" s="3" t="inlineStr">
        <is>
          <t>Facturación</t>
        </is>
      </c>
      <c r="C10" s="3" t="inlineStr">
        <is>
          <t>Administración</t>
        </is>
      </c>
      <c r="D10" s="3" t="inlineStr">
        <is>
          <t>Revisión de proceso de cobro</t>
        </is>
      </c>
      <c r="E10" s="3" t="inlineStr">
        <is>
          <t>Carmen</t>
        </is>
      </c>
      <c r="F10" s="4" t="inlineStr">
        <is>
          <t>Alta</t>
        </is>
      </c>
      <c r="G10" s="4" t="inlineStr">
        <is>
          <t>Hecho</t>
        </is>
      </c>
      <c r="H10" s="5" t="n">
        <v>46147</v>
      </c>
      <c r="I10" s="5" t="n">
        <v>46149</v>
      </c>
      <c r="J10" s="5" t="n">
        <v>46164</v>
      </c>
      <c r="K10" s="5" t="n">
        <v>46162</v>
      </c>
      <c r="L10" s="6">
        <f>IF(G10="Hecho",0,J10-TODAY())</f>
        <v/>
      </c>
      <c r="M10" s="7">
        <f>IF(G10="Hecho",1,IF(G10="En revisión",0.75,IF(G10="En curso",0.5,0)))</f>
        <v/>
      </c>
      <c r="N10" s="4" t="inlineStr">
        <is>
          <t>No</t>
        </is>
      </c>
      <c r="O10" s="4" t="inlineStr">
        <is>
          <t>Proceso optimizado y cerrado</t>
        </is>
      </c>
    </row>
    <row r="11">
      <c r="A11" s="8" t="n">
        <v>8</v>
      </c>
      <c r="B11" s="8" t="inlineStr">
        <is>
          <t>Portal de clientes</t>
        </is>
      </c>
      <c r="C11" s="8" t="inlineStr">
        <is>
          <t>Desarrollo</t>
        </is>
      </c>
      <c r="D11" s="8" t="inlineStr">
        <is>
          <t>Soporte técnico a incidencias</t>
        </is>
      </c>
      <c r="E11" s="8" t="inlineStr">
        <is>
          <t>Javier</t>
        </is>
      </c>
      <c r="F11" s="4" t="inlineStr">
        <is>
          <t>Alta</t>
        </is>
      </c>
      <c r="G11" s="4" t="inlineStr">
        <is>
          <t>En curso</t>
        </is>
      </c>
      <c r="H11" s="9" t="n">
        <v>46174</v>
      </c>
      <c r="I11" s="9" t="n">
        <v>46176</v>
      </c>
      <c r="J11" s="9" t="n">
        <v>46190</v>
      </c>
      <c r="K11" s="9" t="n"/>
      <c r="L11" s="6">
        <f>IF(G11="Hecho",0,J11-TODAY())</f>
        <v/>
      </c>
      <c r="M11" s="7">
        <f>IF(G11="Hecho",1,IF(G11="En revisión",0.75,IF(G11="En curso",0.5,0)))</f>
        <v/>
      </c>
      <c r="N11" s="4" t="inlineStr">
        <is>
          <t>Sí</t>
        </is>
      </c>
      <c r="O11" s="4" t="inlineStr">
        <is>
          <t>Bloqueado por dependencia externa</t>
        </is>
      </c>
    </row>
    <row r="12">
      <c r="A12" s="3" t="n">
        <v>9</v>
      </c>
      <c r="B12" s="3" t="inlineStr">
        <is>
          <t>Brandbook</t>
        </is>
      </c>
      <c r="C12" s="3" t="inlineStr">
        <is>
          <t>Diseño</t>
        </is>
      </c>
      <c r="D12" s="3" t="inlineStr">
        <is>
          <t>Revisión visual de manual de marca</t>
        </is>
      </c>
      <c r="E12" s="3" t="inlineStr">
        <is>
          <t>Laura</t>
        </is>
      </c>
      <c r="F12" s="4" t="inlineStr">
        <is>
          <t>Media</t>
        </is>
      </c>
      <c r="G12" s="4" t="inlineStr">
        <is>
          <t>En revisión</t>
        </is>
      </c>
      <c r="H12" s="5" t="n">
        <v>46164</v>
      </c>
      <c r="I12" s="5" t="n">
        <v>46168</v>
      </c>
      <c r="J12" s="5" t="n">
        <v>46185</v>
      </c>
      <c r="K12" s="5" t="n"/>
      <c r="L12" s="6">
        <f>IF(G12="Hecho",0,J12-TODAY())</f>
        <v/>
      </c>
      <c r="M12" s="7">
        <f>IF(G12="Hecho",1,IF(G12="En revisión",0.75,IF(G12="En curso",0.5,0)))</f>
        <v/>
      </c>
      <c r="N12" s="4" t="inlineStr">
        <is>
          <t>No</t>
        </is>
      </c>
      <c r="O12" s="4" t="inlineStr">
        <is>
          <t>Ajustes finales de paleta</t>
        </is>
      </c>
    </row>
    <row r="13">
      <c r="A13" s="8" t="n">
        <v>10</v>
      </c>
      <c r="B13" s="8" t="inlineStr">
        <is>
          <t>Automatización leads</t>
        </is>
      </c>
      <c r="C13" s="8" t="inlineStr">
        <is>
          <t>Desarrollo</t>
        </is>
      </c>
      <c r="D13" s="8" t="inlineStr">
        <is>
          <t>Integración CRM y formularios</t>
        </is>
      </c>
      <c r="E13" s="8" t="inlineStr">
        <is>
          <t>Álvaro</t>
        </is>
      </c>
      <c r="F13" s="4" t="inlineStr">
        <is>
          <t>Media</t>
        </is>
      </c>
      <c r="G13" s="4" t="inlineStr">
        <is>
          <t>Pendiente</t>
        </is>
      </c>
      <c r="H13" s="9" t="n">
        <v>46181</v>
      </c>
      <c r="I13" s="9" t="n">
        <v>46185</v>
      </c>
      <c r="J13" s="9" t="n">
        <v>46203</v>
      </c>
      <c r="K13" s="9" t="n"/>
      <c r="L13" s="6">
        <f>IF(G13="Hecho",0,J13-TODAY())</f>
        <v/>
      </c>
      <c r="M13" s="7">
        <f>IF(G13="Hecho",1,IF(G13="En revisión",0.75,IF(G13="En curso",0.5,0)))</f>
        <v/>
      </c>
      <c r="N13" s="4" t="inlineStr">
        <is>
          <t>No</t>
        </is>
      </c>
      <c r="O13" s="4" t="inlineStr">
        <is>
          <t>Pendiente de kickoff</t>
        </is>
      </c>
    </row>
  </sheetData>
  <mergeCells count="1">
    <mergeCell ref="A1:O1"/>
  </mergeCells>
  <conditionalFormatting sqref="G4:G13">
    <cfRule type="expression" priority="1" dxfId="0" stopIfTrue="1">
      <formula>G4="Hecho"</formula>
    </cfRule>
    <cfRule type="expression" priority="2" dxfId="1" stopIfTrue="1">
      <formula>G4="En curso"</formula>
    </cfRule>
  </conditionalFormatting>
  <conditionalFormatting sqref="N4:N13">
    <cfRule type="expression" priority="3" dxfId="2" stopIfTrue="1">
      <formula>N4="Sí"</formula>
    </cfRule>
  </conditionalFormatting>
  <conditionalFormatting sqref="L4:L13">
    <cfRule type="expression" priority="4" dxfId="2" stopIfTrue="1">
      <formula>L4&lt;0</formula>
    </cfRule>
  </conditionalFormatting>
  <dataValidations count="3">
    <dataValidation sqref="F4:F53" showErrorMessage="1" showInputMessage="1" allowBlank="1" type="list">
      <formula1>"Alta,Media,Baja"</formula1>
    </dataValidation>
    <dataValidation sqref="G4:G53" showErrorMessage="1" showInputMessage="1" allowBlank="1" type="list">
      <formula1>"Pendiente,En curso,En revisión,Hecho"</formula1>
    </dataValidation>
    <dataValidation sqref="N4:N53" showErrorMessage="1" showInputMessage="1" allowBlank="1" type="list">
      <formula1>"Sí,No"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4" customWidth="1" min="3" max="3"/>
    <col width="22" customWidth="1" min="4" max="4"/>
    <col width="14" customWidth="1" min="5" max="5"/>
    <col width="4" customWidth="1" min="6" max="6"/>
  </cols>
  <sheetData>
    <row r="1" ht="30" customHeight="1">
      <c r="A1" s="1" t="inlineStr">
        <is>
          <t>RESUMEN DEL TABLERO KANBAN</t>
        </is>
      </c>
    </row>
    <row r="3">
      <c r="A3" s="10" t="inlineStr">
        <is>
          <t>INDICADOR</t>
        </is>
      </c>
      <c r="B3" s="10" t="inlineStr">
        <is>
          <t>VALOR</t>
        </is>
      </c>
    </row>
    <row r="4">
      <c r="A4" s="11" t="inlineStr">
        <is>
          <t>Total tareas</t>
        </is>
      </c>
      <c r="B4" s="12">
        <f>COUNTA(Kanban_Tareas!A:A)-1</f>
        <v/>
      </c>
    </row>
    <row r="5">
      <c r="A5" s="13" t="inlineStr">
        <is>
          <t>Tareas pendientes</t>
        </is>
      </c>
      <c r="B5" s="14">
        <f>COUNTIF(Kanban_Tareas!G:G,"Pendiente")</f>
        <v/>
      </c>
    </row>
    <row r="6">
      <c r="A6" s="11" t="inlineStr">
        <is>
          <t>Tareas en curso</t>
        </is>
      </c>
      <c r="B6" s="12">
        <f>COUNTIF(Kanban_Tareas!G:G,"En curso")</f>
        <v/>
      </c>
    </row>
    <row r="7">
      <c r="A7" s="13" t="inlineStr">
        <is>
          <t>Tareas en revisión</t>
        </is>
      </c>
      <c r="B7" s="14">
        <f>COUNTIF(Kanban_Tareas!G:G,"En revisión")</f>
        <v/>
      </c>
    </row>
    <row r="8">
      <c r="A8" s="11" t="inlineStr">
        <is>
          <t>Tareas hechas</t>
        </is>
      </c>
      <c r="B8" s="12">
        <f>COUNTIF(Kanban_Tareas!G:G,"Hecho")</f>
        <v/>
      </c>
    </row>
    <row r="9">
      <c r="A9" s="13" t="inlineStr">
        <is>
          <t>Tareas bloqueadas</t>
        </is>
      </c>
      <c r="B9" s="14">
        <f>COUNTIF(Kanban_Tareas!N:N,"Sí")</f>
        <v/>
      </c>
    </row>
    <row r="10">
      <c r="A10" s="11" t="inlineStr">
        <is>
          <t>% completado</t>
        </is>
      </c>
      <c r="B10" s="15">
        <f>IFERROR(COUNTIF(Kanban_Tareas!G:G,"Hecho")/(COUNTA(Kanban_Tareas!A:A)-1),0)</f>
        <v/>
      </c>
    </row>
    <row r="11">
      <c r="A11" s="13" t="inlineStr">
        <is>
          <t>Tareas vencidas</t>
        </is>
      </c>
      <c r="B11" s="14">
        <f>COUNTIF(Kanban_Tareas!L:L,"&lt;0")</f>
        <v/>
      </c>
    </row>
    <row r="14">
      <c r="A14" s="16" t="inlineStr">
        <is>
          <t>Estado Kanban</t>
        </is>
      </c>
      <c r="B14" s="16" t="inlineStr">
        <is>
          <t>Nº Tareas</t>
        </is>
      </c>
      <c r="D14" s="16" t="inlineStr">
        <is>
          <t>Responsable</t>
        </is>
      </c>
      <c r="E14" s="16" t="inlineStr">
        <is>
          <t>Nº Tareas</t>
        </is>
      </c>
    </row>
    <row r="15">
      <c r="A15" s="17" t="inlineStr">
        <is>
          <t>Pendiente</t>
        </is>
      </c>
      <c r="B15" s="17">
        <f>COUNTIF(Kanban_Tareas!G:G,"Pendiente")</f>
        <v/>
      </c>
      <c r="D15" s="17" t="inlineStr">
        <is>
          <t>Lucía</t>
        </is>
      </c>
      <c r="E15" s="17">
        <f>COUNTIF(Kanban_Tareas!E:E,"Lucía")</f>
        <v/>
      </c>
    </row>
    <row r="16">
      <c r="A16" s="18" t="inlineStr">
        <is>
          <t>En curso</t>
        </is>
      </c>
      <c r="B16" s="18">
        <f>COUNTIF(Kanban_Tareas!G:G,"En curso")</f>
        <v/>
      </c>
      <c r="D16" s="18" t="inlineStr">
        <is>
          <t>Martín</t>
        </is>
      </c>
      <c r="E16" s="18">
        <f>COUNTIF(Kanban_Tareas!E:E,"Martín")</f>
        <v/>
      </c>
    </row>
    <row r="17">
      <c r="A17" s="17" t="inlineStr">
        <is>
          <t>En revisión</t>
        </is>
      </c>
      <c r="B17" s="17">
        <f>COUNTIF(Kanban_Tareas!G:G,"En revisión")</f>
        <v/>
      </c>
      <c r="D17" s="17" t="inlineStr">
        <is>
          <t>Sofía</t>
        </is>
      </c>
      <c r="E17" s="17">
        <f>COUNTIF(Kanban_Tareas!E:E,"Sofía")</f>
        <v/>
      </c>
    </row>
    <row r="18">
      <c r="A18" s="18" t="inlineStr">
        <is>
          <t>Hecho</t>
        </is>
      </c>
      <c r="B18" s="18">
        <f>COUNTIF(Kanban_Tareas!G:G,"Hecho")</f>
        <v/>
      </c>
      <c r="D18" s="18" t="inlineStr">
        <is>
          <t>Hugo</t>
        </is>
      </c>
      <c r="E18" s="18">
        <f>COUNTIF(Kanban_Tareas!E:E,"Hugo")</f>
        <v/>
      </c>
    </row>
    <row r="19">
      <c r="D19" s="17" t="inlineStr">
        <is>
          <t>Marta</t>
        </is>
      </c>
      <c r="E19" s="17">
        <f>COUNTIF(Kanban_Tareas!E:E,"Marta")</f>
        <v/>
      </c>
    </row>
    <row r="20">
      <c r="D20" s="18" t="inlineStr">
        <is>
          <t>Pablo</t>
        </is>
      </c>
      <c r="E20" s="18">
        <f>COUNTIF(Kanban_Tareas!E:E,"Pablo")</f>
        <v/>
      </c>
    </row>
    <row r="21">
      <c r="D21" s="17" t="inlineStr">
        <is>
          <t>Carmen</t>
        </is>
      </c>
      <c r="E21" s="17">
        <f>COUNTIF(Kanban_Tareas!E:E,"Carmen")</f>
        <v/>
      </c>
    </row>
    <row r="22">
      <c r="D22" s="18" t="inlineStr">
        <is>
          <t>Javier</t>
        </is>
      </c>
      <c r="E22" s="18">
        <f>COUNTIF(Kanban_Tareas!E:E,"Javier")</f>
        <v/>
      </c>
    </row>
    <row r="23">
      <c r="D23" s="17" t="inlineStr">
        <is>
          <t>Laura</t>
        </is>
      </c>
      <c r="E23" s="17">
        <f>COUNTIF(Kanban_Tareas!E:E,"Laura")</f>
        <v/>
      </c>
    </row>
    <row r="24">
      <c r="D24" s="18" t="inlineStr">
        <is>
          <t>Álvaro</t>
        </is>
      </c>
      <c r="E24" s="18">
        <f>COUNTIF(Kanban_Tareas!E:E,"Álvaro")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</cols>
  <sheetData>
    <row r="1" ht="30" customHeight="1">
      <c r="A1" s="1" t="inlineStr">
        <is>
          <t>INSTRUCCIONES DE USO</t>
        </is>
      </c>
    </row>
    <row r="3">
      <c r="A3" s="19" t="inlineStr">
        <is>
          <t>1. Objetivo de la plantilla</t>
        </is>
      </c>
    </row>
    <row r="4" ht="45" customHeight="1">
      <c r="A4" s="20" t="inlineStr">
        <is>
          <t>Este tablero kanban permite organizar y hacer seguimiento de las tareas de un equipo de marketing, administración, diseño o desarrollo, controlando su flujo desde que se crean hasta que se completan.</t>
        </is>
      </c>
    </row>
    <row r="6">
      <c r="A6" s="19" t="inlineStr">
        <is>
          <t>2. Hoja Kanban_Tareas</t>
        </is>
      </c>
    </row>
    <row r="7" ht="45" customHeight="1">
      <c r="A7" s="20" t="inlineStr">
        <is>
          <t>Registra cada tarea con su proyecto, área, responsable, prioridad y estado. Las columnas 'Días restantes' y '% avance' se calculan automáticamente en función del estado y la fecha límite. Las celdas de color amarillo pálido (Prioridad, Estado Kanban, Bloqueada, Comentario) son editables.</t>
        </is>
      </c>
    </row>
    <row r="9">
      <c r="A9" s="19" t="inlineStr">
        <is>
          <t>3. Significado de los estados</t>
        </is>
      </c>
    </row>
    <row r="10" ht="45" customHeight="1">
      <c r="A10" s="20" t="inlineStr">
        <is>
          <t>Pendiente: la tarea aún no ha comenzado. En curso: se está trabajando en ella. En revisión: está pendiente de validación. Hecho: la tarea está finalizada.</t>
        </is>
      </c>
    </row>
    <row r="12">
      <c r="A12" s="19" t="inlineStr">
        <is>
          <t>4. Colores y formato condicional</t>
        </is>
      </c>
    </row>
    <row r="13" ht="45" customHeight="1">
      <c r="A13" s="20" t="inlineStr">
        <is>
          <t>Verde: tarea Hecho. Azul: tarea En curso. Rojo: tarea Bloqueada o con Días restantes negativos (fuera de plazo). Estos colores ayudan a identificar rápidamente el estado del flujo de trabajo.</t>
        </is>
      </c>
    </row>
    <row r="15">
      <c r="A15" s="19" t="inlineStr">
        <is>
          <t>5. Cómo filtrar</t>
        </is>
      </c>
    </row>
    <row r="16" ht="45" customHeight="1">
      <c r="A16" s="20" t="inlineStr">
        <is>
          <t>Utiliza los filtros automáticos de Excel en la fila de encabezados de la hoja Kanban_Tareas para filtrar por Proyecto, Responsable, Prioridad o Estado Kanban y centrarte en la información que necesites.</t>
        </is>
      </c>
    </row>
    <row r="18">
      <c r="A18" s="19" t="inlineStr">
        <is>
          <t>6. Hoja Resumen_Kanban</t>
        </is>
      </c>
    </row>
    <row r="19" ht="45" customHeight="1">
      <c r="A19" s="20" t="inlineStr">
        <is>
          <t>Muestra los indicadores clave (KPIs): total de tareas, tareas por estado, tareas bloqueadas, porcentaje completado y tareas vencidas. Incluye un gráfico circular con la distribución por estado y un gráfico de barras con la carga de trabajo por responsable.</t>
        </is>
      </c>
    </row>
    <row r="21">
      <c r="A21" s="19" t="inlineStr">
        <is>
          <t>7. Actualización de datos</t>
        </is>
      </c>
    </row>
    <row r="22" ht="45" customHeight="1">
      <c r="A22" s="20" t="inlineStr">
        <is>
          <t>Añade nuevas filas en Kanban_Tareas manteniendo el mismo formato de columnas. Las fórmulas de Días restantes y % avance se deben copiar hacia abajo, y los KPIs del resumen se actualizarán automáticamente al abarcar toda la columna.</t>
        </is>
      </c>
    </row>
    <row r="24">
      <c r="A24" s="19" t="inlineStr">
        <is>
          <t>8. Recomendación</t>
        </is>
      </c>
    </row>
    <row r="25" ht="45" customHeight="1">
      <c r="A25" s="20" t="inlineStr">
        <is>
          <t>Revisa el tablero periódicamente (por ejemplo, cada lunes) para actualizar estados, fechas de fin y comentarios, manteniendo el dashboard siempre fiable para la toma de decisiones.</t>
        </is>
      </c>
    </row>
  </sheetData>
  <mergeCells count="17">
    <mergeCell ref="A1:D1"/>
    <mergeCell ref="A3:D3"/>
    <mergeCell ref="A4:D4"/>
    <mergeCell ref="A6:D6"/>
    <mergeCell ref="A7:D7"/>
    <mergeCell ref="A9:D9"/>
    <mergeCell ref="A10:D10"/>
    <mergeCell ref="A12:D12"/>
    <mergeCell ref="A13:D13"/>
    <mergeCell ref="A15:D15"/>
    <mergeCell ref="A16:D16"/>
    <mergeCell ref="A18:D18"/>
    <mergeCell ref="A19:D19"/>
    <mergeCell ref="A21:D21"/>
    <mergeCell ref="A22:D22"/>
    <mergeCell ref="A24:D24"/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2026-07-12T09:01:15Z</dcterms:created>
  <dcterms:modified xmlns:dcterms="http://purl.org/dc/terms/" xmlns:xsi="http://www.w3.org/2001/XMLSchema-instance" xsi:type="dcterms:W3CDTF">2026-07-12T09:01:15Z</dcterms:modified>
</cp:coreProperties>
</file>